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V:\総務部\行財政管理課\財政班\【財政状況の公表】\【財政状況資料集】\R04年度決算分\14.ウェブサイトへ掲載依頼（2回目）\"/>
    </mc:Choice>
  </mc:AlternateContent>
  <xr:revisionPtr revIDLastSave="0" documentId="13_ncr:1_{B8D42259-8D1E-470B-970D-41954B743B14}" xr6:coauthVersionLast="36" xr6:coauthVersionMax="36" xr10:uidLastSave="{00000000-0000-0000-0000-000000000000}"/>
  <bookViews>
    <workbookView xWindow="0" yWindow="0" windowWidth="28740" windowHeight="11780" tabRatio="924"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AM36" i="10" s="1"/>
  <c r="BE34" i="10" l="1"/>
  <c r="BE35" i="10" s="1"/>
  <c r="BW34" i="10" l="1"/>
  <c r="BW35" i="10" s="1"/>
  <c r="BW36" i="10" s="1"/>
  <c r="BW37" i="10" s="1"/>
  <c r="BW38" i="10" s="1"/>
  <c r="BW39" i="10" s="1"/>
  <c r="BW40" i="10" s="1"/>
  <c r="BW41" i="10" s="1"/>
  <c r="CO34" i="10" l="1"/>
  <c r="CO35" i="10" s="1"/>
  <c r="CO36" i="10" s="1"/>
  <c r="CO37" i="10" s="1"/>
  <c r="CO38" i="10" s="1"/>
  <c r="CO39" i="10" s="1"/>
</calcChain>
</file>

<file path=xl/sharedStrings.xml><?xml version="1.0" encoding="utf-8"?>
<sst xmlns="http://schemas.openxmlformats.org/spreadsheetml/2006/main" count="1124" uniqueCount="614">
  <si>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</si>
  <si>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</si>
  <si>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</si>
  <si>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</si>
  <si>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</si>
  <si>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</si>
  <si>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</si>
  <si>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</si>
  <si>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</si>
  <si>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</si>
  <si>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</si>
  <si>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</si>
  <si>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</si>
  <si>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</si>
  <si>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</si>
  <si>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</si>
  <si>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</si>
  <si>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</si>
  <si>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</si>
  <si>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</si>
  <si>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</si>
  <si>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</si>
  <si>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</si>
  <si>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</si>
  <si>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</si>
  <si>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</si>
  <si>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</si>
  <si>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</si>
  <si>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</si>
  <si>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</si>
  <si>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</si>
  <si>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</si>
  <si>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</si>
  <si>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</si>
  <si>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</si>
  <si>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</si>
  <si>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</si>
  <si>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</si>
  <si>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</si>
  <si>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</si>
  <si>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</si>
  <si>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</si>
  <si>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</si>
  <si>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</si>
  <si>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</si>
  <si>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</si>
  <si>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</si>
  <si>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</si>
  <si>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</si>
  <si>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</si>
  <si>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</si>
  <si>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</si>
  <si>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</si>
  <si>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</si>
  <si>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</si>
  <si>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</si>
  <si>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</si>
  <si>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</si>
  <si>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</si>
  <si>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</si>
  <si>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</si>
  <si>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</si>
  <si>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</si>
  <si>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</si>
  <si>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</si>
  <si>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</si>
  <si>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</si>
  <si>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</si>
  <si>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</si>
  <si>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</si>
  <si>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</si>
  <si>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</si>
  <si>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</si>
  <si>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</si>
  <si>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</si>
  <si>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</si>
  <si>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</si>
  <si>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</si>
  <si>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</si>
  <si>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</si>
  <si>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</si>
  <si>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</si>
  <si>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</si>
  <si>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</si>
  <si>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</si>
  <si>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</si>
  <si>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</si>
  <si>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</si>
  <si>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</si>
  <si>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</si>
  <si>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</si>
  <si>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</si>
  <si>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</si>
  <si>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</si>
  <si>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</si>
  <si>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</si>
  <si>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</si>
  <si>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</si>
  <si>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</si>
  <si>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</si>
  <si>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</si>
  <si>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</si>
  <si>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</si>
  <si>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</si>
  <si>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</si>
  <si>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</si>
  <si>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</si>
  <si>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</si>
  <si>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</si>
  <si>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</si>
  <si>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</si>
  <si>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</si>
  <si>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</si>
  <si>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</si>
  <si>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</si>
  <si>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</si>
  <si>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</si>
  <si>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</si>
  <si>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</si>
  <si>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</si>
  <si>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</si>
  <si>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</si>
  <si>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</si>
  <si>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</si>
  <si>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</si>
  <si>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</si>
  <si>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</si>
  <si>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</si>
  <si>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</si>
  <si>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</si>
  <si>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</si>
  <si>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</si>
  <si>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</si>
  <si>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</si>
  <si>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</si>
  <si>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</si>
  <si>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</si>
  <si>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</si>
  <si>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</si>
  <si>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</si>
  <si>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</si>
  <si>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</si>
  <si>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</si>
  <si>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</si>
  <si>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</si>
  <si>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</si>
  <si>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</si>
  <si>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</si>
  <si>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</si>
  <si>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</si>
  <si>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</si>
  <si>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</si>
  <si>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</si>
  <si>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</si>
  <si>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</si>
  <si>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</si>
  <si>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</si>
  <si>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</si>
  <si>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</si>
  <si>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</si>
  <si>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</si>
  <si>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</si>
  <si>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</si>
  <si>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</si>
  <si>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</si>
  <si>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</si>
  <si>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</si>
  <si>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</si>
  <si>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</si>
  <si>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</si>
  <si>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</si>
  <si>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</si>
  <si>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</si>
  <si>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</si>
  <si>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</si>
  <si>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</si>
  <si>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</si>
  <si>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</si>
  <si>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</si>
  <si>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</si>
  <si>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</si>
  <si>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</si>
  <si>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</si>
  <si>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</si>
  <si>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</si>
  <si>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</si>
  <si>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</si>
  <si>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</si>
  <si>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</si>
  <si>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</si>
  <si>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</si>
  <si>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</si>
  <si>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</si>
  <si>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</si>
  <si>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</si>
  <si>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</si>
  <si>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</si>
  <si>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</si>
  <si>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</si>
  <si>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</si>
  <si>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</si>
  <si>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</si>
  <si>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</si>
  <si>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</si>
  <si>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</si>
  <si>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</si>
  <si>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</si>
  <si>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</si>
  <si>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</si>
  <si>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</si>
  <si>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</si>
  <si>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</si>
  <si>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</si>
  <si>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</si>
  <si>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</si>
  <si>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</si>
  <si>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</si>
  <si>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</si>
  <si>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</si>
  <si>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長崎県西海市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</si>
  <si>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</si>
  <si>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</si>
  <si>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</si>
  <si>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</si>
  <si>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</si>
  <si>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</si>
  <si>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</si>
  <si>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</si>
  <si>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</si>
  <si>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</si>
  <si>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</si>
  <si>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</si>
  <si>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</si>
  <si>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</si>
  <si>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</si>
  <si>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</si>
  <si>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</si>
  <si>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</si>
  <si>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</si>
  <si>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</si>
  <si>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</si>
  <si>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</si>
  <si>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</si>
  <si>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</si>
  <si>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</si>
  <si>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</si>
  <si>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</si>
  <si>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</si>
  <si>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</si>
  <si>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</si>
  <si>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</si>
  <si>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</si>
  <si>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</si>
  <si>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</si>
  <si>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</si>
  <si>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</si>
  <si>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</si>
  <si>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</si>
  <si>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</si>
  <si>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</si>
  <si>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</si>
  <si>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</si>
  <si>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</si>
  <si>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</si>
  <si>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</si>
  <si>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</si>
  <si>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</si>
  <si>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</si>
  <si>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</si>
  <si>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</si>
  <si>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</si>
  <si>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</si>
  <si>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</si>
  <si>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</si>
  <si>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</si>
  <si>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</si>
  <si>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</si>
  <si>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</si>
  <si>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</si>
  <si>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</si>
  <si>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</si>
  <si>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</si>
  <si>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</si>
  <si>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</si>
  <si>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</si>
  <si>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</si>
  <si>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</si>
  <si>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</si>
  <si>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</si>
  <si>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</si>
  <si>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</si>
  <si>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</si>
  <si>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</si>
  <si>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</si>
  <si>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</si>
  <si>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</si>
  <si>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</si>
  <si>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</si>
  <si>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</si>
  <si>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</si>
  <si>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</si>
  <si>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</si>
  <si>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</si>
  <si>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</si>
  <si>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</si>
  <si>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</si>
  <si>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</si>
  <si>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</si>
  <si>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</si>
  <si>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</si>
  <si>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</si>
  <si>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</si>
  <si>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</si>
  <si>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</si>
  <si>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</si>
  <si>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</si>
  <si>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</si>
  <si>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</si>
  <si>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</si>
  <si>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</si>
  <si>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</si>
  <si>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</si>
  <si>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</si>
  <si>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</si>
  <si>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</si>
  <si>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</si>
  <si>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</si>
  <si>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</si>
  <si>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</si>
  <si>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</si>
  <si>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</si>
  <si>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</si>
  <si>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</si>
  <si>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</si>
  <si>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</si>
  <si>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</si>
  <si>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</si>
  <si>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</si>
  <si>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</si>
  <si>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</si>
  <si>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</si>
  <si>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</si>
  <si>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</si>
  <si>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</si>
  <si>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</si>
  <si>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</si>
  <si>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</si>
  <si>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</si>
  <si>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</si>
  <si>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</si>
  <si>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</si>
  <si>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</si>
  <si>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</si>
  <si>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</si>
  <si>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</si>
  <si>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</si>
  <si>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</si>
  <si>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</si>
  <si>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</si>
  <si>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</si>
  <si>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</si>
  <si>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</si>
  <si>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</si>
  <si>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</si>
  <si>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</si>
  <si>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</si>
  <si>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</si>
  <si>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</si>
  <si>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</si>
  <si>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</si>
  <si>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</si>
  <si>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</si>
  <si>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長崎県西海市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</si>
  <si>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</si>
  <si>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</si>
  <si>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</si>
  <si>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</si>
  <si>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</si>
  <si>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</si>
  <si>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</si>
  <si>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</si>
  <si>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</si>
  <si>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</si>
  <si>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</si>
  <si>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</si>
  <si>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</si>
  <si>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</si>
  <si>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</si>
  <si>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</si>
  <si>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</si>
  <si>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</si>
  <si>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</si>
  <si>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</si>
  <si>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</si>
  <si>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</si>
  <si>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</si>
  <si>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</si>
  <si>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</si>
  <si>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</si>
  <si>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</si>
  <si>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</si>
  <si>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</si>
  <si>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</si>
  <si>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</si>
  <si>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</si>
  <si>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</si>
  <si>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</si>
  <si>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</si>
  <si>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</si>
  <si>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</si>
  <si>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</si>
  <si>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</si>
  <si>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</si>
  <si>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</si>
  <si>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交通船特別会計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</si>
  <si>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</si>
  <si>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</si>
  <si>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</si>
  <si>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</si>
  <si>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</si>
  <si>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</si>
  <si>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</si>
  <si>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</si>
  <si>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</si>
  <si>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</si>
  <si>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</si>
  <si>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</si>
  <si>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</si>
  <si>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</si>
  <si>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</si>
  <si>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</si>
  <si>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</si>
  <si>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</si>
  <si>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</si>
  <si>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</si>
  <si>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</si>
  <si>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</si>
  <si>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</si>
  <si>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</si>
  <si>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</si>
  <si>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</si>
  <si>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</si>
  <si>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</si>
  <si>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</si>
  <si>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</si>
  <si>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</si>
  <si>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</si>
  <si>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</si>
  <si>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</si>
  <si>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</si>
  <si>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</si>
  <si>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</si>
  <si>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</si>
  <si>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</si>
  <si>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</si>
  <si>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</si>
  <si>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</si>
  <si>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</si>
  <si>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</si>
  <si>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</si>
  <si>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</si>
  <si>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</si>
  <si>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</si>
  <si>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</si>
  <si>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</si>
  <si>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</si>
  <si>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</si>
  <si>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</si>
  <si>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</si>
  <si>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</si>
  <si>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</si>
  <si>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</si>
  <si>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</si>
  <si>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</si>
  <si>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</si>
  <si>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</si>
  <si>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</si>
  <si>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</si>
  <si>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</si>
  <si>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</si>
  <si>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</si>
  <si>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</si>
  <si>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</si>
  <si>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</si>
  <si>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</si>
  <si>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</si>
  <si>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</si>
  <si>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</si>
  <si>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</si>
  <si>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</si>
  <si>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</si>
  <si>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</si>
  <si>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</si>
  <si>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</si>
  <si>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</si>
  <si>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</si>
  <si>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</si>
  <si>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</si>
  <si>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</si>
  <si>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</si>
  <si>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</si>
  <si>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</si>
  <si>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</si>
  <si>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</si>
  <si>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</si>
  <si>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</si>
  <si>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</si>
  <si>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</si>
  <si>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</si>
  <si>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</si>
  <si>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</si>
  <si>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</si>
  <si>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</si>
  <si>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</si>
  <si>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</si>
  <si>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</si>
  <si>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</si>
  <si>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</si>
  <si>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</si>
  <si>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</si>
  <si>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</si>
  <si>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</si>
  <si>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</si>
  <si>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</si>
  <si>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</si>
  <si>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</si>
  <si>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</si>
  <si>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</si>
  <si>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</si>
  <si>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</si>
  <si>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</si>
  <si>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</si>
  <si>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</si>
  <si>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</si>
  <si>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</si>
  <si>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</si>
  <si>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</si>
  <si>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</si>
  <si>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</si>
  <si>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</si>
  <si>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</si>
  <si>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</si>
  <si>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</si>
  <si>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</si>
  <si>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</si>
  <si>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</si>
  <si>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</si>
  <si>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</si>
  <si>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</si>
  <si>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</si>
  <si>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</si>
  <si>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</si>
  <si>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</si>
  <si>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</si>
  <si>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</si>
  <si>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</si>
  <si>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</si>
  <si>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</si>
  <si>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</si>
  <si>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</si>
  <si>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</si>
  <si>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</si>
  <si>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</si>
  <si>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</si>
  <si>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</si>
  <si>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</si>
  <si>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工業用水道事業会計</t>
  </si>
  <si>
    <t>介護保険特別会計</t>
  </si>
  <si>
    <t>国民健康保険特別会計</t>
  </si>
  <si>
    <t>交通船特別会計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</si>
  <si>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</si>
  <si>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</si>
  <si>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</si>
  <si>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</si>
  <si>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</si>
  <si>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</si>
  <si>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</si>
  <si>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</si>
  <si>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</si>
  <si>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</si>
  <si>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長崎県林業公社</t>
    <rPh sb="0" eb="3">
      <t>ナガサキケン</t>
    </rPh>
    <rPh sb="3" eb="7">
      <t>リンギョウコウシャ</t>
    </rPh>
    <phoneticPr fontId="2"/>
  </si>
  <si>
    <t>地域振興基金</t>
    <rPh sb="0" eb="6">
      <t>チイキシンコウキキン</t>
    </rPh>
    <phoneticPr fontId="5"/>
  </si>
  <si>
    <t>合併市町村振興基金</t>
  </si>
  <si>
    <t>社会福祉基金</t>
  </si>
  <si>
    <t>ふるさと西海応援寄附金基金</t>
    <rPh sb="8" eb="10">
      <t>キフ</t>
    </rPh>
    <phoneticPr fontId="5"/>
  </si>
  <si>
    <t>子ども夢基金</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</si>
  <si>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</si>
  <si>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</si>
  <si>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</si>
  <si>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長崎県市町村総合事務組合（公平委員会事業特別会計）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</si>
  <si>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</si>
  <si>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</si>
  <si>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</si>
  <si>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</si>
  <si>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t>
    <phoneticPr fontId="2"/>
  </si>
  <si>
    <t>-</t>
    <phoneticPr fontId="2"/>
  </si>
  <si>
    <t>○</t>
    <phoneticPr fontId="2"/>
  </si>
  <si>
    <t>株式会社　大島町中央商店街振興公社</t>
    <rPh sb="0" eb="4">
      <t>カブシキガイシャ</t>
    </rPh>
    <rPh sb="5" eb="7">
      <t>オオシマ</t>
    </rPh>
    <rPh sb="7" eb="8">
      <t>チョウ</t>
    </rPh>
    <rPh sb="8" eb="10">
      <t>チュウオウ</t>
    </rPh>
    <rPh sb="10" eb="13">
      <t>ショウテンガイ</t>
    </rPh>
    <rPh sb="13" eb="17">
      <t>シンコウコウシャ</t>
    </rPh>
    <phoneticPr fontId="2"/>
  </si>
  <si>
    <t>株式会社　西海クリエイティブカンパニー</t>
    <rPh sb="0" eb="4">
      <t>カブシキガイシャ</t>
    </rPh>
    <rPh sb="5" eb="7">
      <t>サイカイ</t>
    </rPh>
    <phoneticPr fontId="2"/>
  </si>
  <si>
    <t>一般財団法人　西海市農業振興公社</t>
    <rPh sb="0" eb="6">
      <t>イッパンザイダンホウジン</t>
    </rPh>
    <rPh sb="7" eb="10">
      <t>サイカイシ</t>
    </rPh>
    <rPh sb="10" eb="12">
      <t>ノウギョウ</t>
    </rPh>
    <rPh sb="12" eb="16">
      <t>シンコウコウシャ</t>
    </rPh>
    <phoneticPr fontId="2"/>
  </si>
  <si>
    <t>崎戸商船　株式会社</t>
    <rPh sb="0" eb="4">
      <t>サキトショウセン</t>
    </rPh>
    <rPh sb="5" eb="9">
      <t>カブシキガイシャ</t>
    </rPh>
    <phoneticPr fontId="2"/>
  </si>
  <si>
    <t>大島酒造　株式会社</t>
    <rPh sb="0" eb="4">
      <t>オオシマシュゾウ</t>
    </rPh>
    <rPh sb="5" eb="9">
      <t>カブシキガイシャ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</si>
  <si>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</si>
  <si>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</si>
  <si>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</si>
  <si>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当市の将来負担比率は、充当可能財源等が将来負担額を上回ったことから比率なしとなっており、有形固定資産減価償却率は類似団体平均値を下回っている。
　有形固定資産減価償却率の上昇を抑制するためには老朽化した公共施設の集約化・複合化、除却に取り組む必要があり、地方債の発行に伴い将来負担比率は一定上昇することが見込まれる。
　今後、老朽化した施設の更新等による財政負担が懸念されることから、公共施設等総合管理計画に基づいて老朽化した公共施設の集約化・複合化や除却に努める。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</si>
  <si>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</si>
  <si>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</si>
  <si>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</si>
  <si>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</si>
  <si>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</si>
  <si>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</si>
  <si>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当市の将来負担比率は、充当可能財源等が将来負担額を上回ったことから比率なしとなっており、実質公債費比率は継続的に実施してきた地方債繰上償還の効果により、類似団体平均値を下回っている。
　今後は、これまでの大型事業の元金償還の開始や繰上償還していた事業の交付税措置終了、工業団地関連の繰出金の増加により、実質公債費比率の上昇が見込まれることから、新規地方債発行額の抑制などに努める。</t>
    <rPh sb="124" eb="126">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</si>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</sst>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1"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216E86-3166-4F5E-B0EE-8A03DEB8BB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04A5-4F82-B26A-389D64E561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99143</c:v>
                </c:pt>
                <c:pt idx="1">
                  <c:v>134971</c:v>
                </c:pt>
                <c:pt idx="2">
                  <c:v>139912</c:v>
                </c:pt>
                <c:pt idx="3">
                  <c:v>90102</c:v>
                </c:pt>
                <c:pt idx="4">
                  <c:v>81114</c:v>
                </c:pt>
              </c:numCache>
            </c:numRef>
          </c:val>
          <c:smooth val="0"/>
          <c:extLst>
            <c:ext xmlns:c16="http://schemas.microsoft.com/office/drawing/2014/chart" uri="{C3380CC4-5D6E-409C-BE32-E72D297353CC}">
              <c16:uniqueId val="{00000001-04A5-4F82-B26A-389D64E561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7.01</c:v>
                </c:pt>
                <c:pt idx="1">
                  <c:v>8.52</c:v>
                </c:pt>
                <c:pt idx="2">
                  <c:v>6.79</c:v>
                </c:pt>
                <c:pt idx="3">
                  <c:v>9.5399999999999991</c:v>
                </c:pt>
                <c:pt idx="4">
                  <c:v>8.73</c:v>
                </c:pt>
              </c:numCache>
            </c:numRef>
          </c:val>
          <c:extLst>
            <c:ext xmlns:c16="http://schemas.microsoft.com/office/drawing/2014/chart" uri="{C3380CC4-5D6E-409C-BE32-E72D297353CC}">
              <c16:uniqueId val="{00000000-7BA2-45E3-8B9A-E8A0861BB1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24.64</c:v>
                </c:pt>
                <c:pt idx="1">
                  <c:v>24.18</c:v>
                </c:pt>
                <c:pt idx="2">
                  <c:v>26.25</c:v>
                </c:pt>
                <c:pt idx="3">
                  <c:v>23.72</c:v>
                </c:pt>
                <c:pt idx="4">
                  <c:v>26.47</c:v>
                </c:pt>
              </c:numCache>
            </c:numRef>
          </c:val>
          <c:extLst>
            <c:ext xmlns:c16="http://schemas.microsoft.com/office/drawing/2014/chart" uri="{C3380CC4-5D6E-409C-BE32-E72D297353CC}">
              <c16:uniqueId val="{00000001-7BA2-45E3-8B9A-E8A0861BB1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9.85</c:v>
                </c:pt>
                <c:pt idx="1">
                  <c:v>8.9700000000000006</c:v>
                </c:pt>
                <c:pt idx="2">
                  <c:v>8.75</c:v>
                </c:pt>
                <c:pt idx="3">
                  <c:v>7.86</c:v>
                </c:pt>
                <c:pt idx="4">
                  <c:v>1.03</c:v>
                </c:pt>
              </c:numCache>
            </c:numRef>
          </c:val>
          <c:smooth val="0"/>
          <c:extLst>
            <c:ext xmlns:c16="http://schemas.microsoft.com/office/drawing/2014/chart" uri="{C3380CC4-5D6E-409C-BE32-E72D297353CC}">
              <c16:uniqueId val="{00000002-7BA2-45E3-8B9A-E8A0861BB1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0.28999999999999998</c:v>
                </c:pt>
                <c:pt idx="2">
                  <c:v>#N/A</c:v>
                </c:pt>
                <c:pt idx="3">
                  <c:v>1.83</c:v>
                </c:pt>
                <c:pt idx="4">
                  <c:v>#N/A</c:v>
                </c:pt>
                <c:pt idx="5">
                  <c:v>0</c:v>
                </c:pt>
                <c:pt idx="6">
                  <c:v>#N/A</c:v>
                </c:pt>
                <c:pt idx="7">
                  <c:v>0</c:v>
                </c:pt>
                <c:pt idx="8">
                  <c:v>#N/A</c:v>
                </c:pt>
                <c:pt idx="9">
                  <c:v>0</c:v>
                </c:pt>
              </c:numCache>
            </c:numRef>
          </c:val>
          <c:extLst>
            <c:ext xmlns:c16="http://schemas.microsoft.com/office/drawing/2014/chart" uri="{C3380CC4-5D6E-409C-BE32-E72D297353CC}">
              <c16:uniqueId val="{00000000-8395-49DC-8709-71B50416F8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95-49DC-8709-71B50416F8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2-8395-49DC-8709-71B50416F84F}"/>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0.08</c:v>
                </c:pt>
                <c:pt idx="4">
                  <c:v>#N/A</c:v>
                </c:pt>
                <c:pt idx="5">
                  <c:v>0.02</c:v>
                </c:pt>
                <c:pt idx="6">
                  <c:v>#N/A</c:v>
                </c:pt>
                <c:pt idx="7">
                  <c:v>0.04</c:v>
                </c:pt>
                <c:pt idx="8">
                  <c:v>#N/A</c:v>
                </c:pt>
                <c:pt idx="9">
                  <c:v>0.06</c:v>
                </c:pt>
              </c:numCache>
            </c:numRef>
          </c:val>
          <c:extLst>
            <c:ext xmlns:c16="http://schemas.microsoft.com/office/drawing/2014/chart" uri="{C3380CC4-5D6E-409C-BE32-E72D297353CC}">
              <c16:uniqueId val="{00000003-8395-49DC-8709-71B50416F84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1.39</c:v>
                </c:pt>
                <c:pt idx="2">
                  <c:v>#N/A</c:v>
                </c:pt>
                <c:pt idx="3">
                  <c:v>1.17</c:v>
                </c:pt>
                <c:pt idx="4">
                  <c:v>#N/A</c:v>
                </c:pt>
                <c:pt idx="5">
                  <c:v>1.1000000000000001</c:v>
                </c:pt>
                <c:pt idx="6">
                  <c:v>#N/A</c:v>
                </c:pt>
                <c:pt idx="7">
                  <c:v>0.73</c:v>
                </c:pt>
                <c:pt idx="8">
                  <c:v>#N/A</c:v>
                </c:pt>
                <c:pt idx="9">
                  <c:v>1.1299999999999999</c:v>
                </c:pt>
              </c:numCache>
            </c:numRef>
          </c:val>
          <c:extLst>
            <c:ext xmlns:c16="http://schemas.microsoft.com/office/drawing/2014/chart" uri="{C3380CC4-5D6E-409C-BE32-E72D297353CC}">
              <c16:uniqueId val="{00000004-8395-49DC-8709-71B50416F84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0.53</c:v>
                </c:pt>
                <c:pt idx="4">
                  <c:v>#N/A</c:v>
                </c:pt>
                <c:pt idx="5">
                  <c:v>0.72</c:v>
                </c:pt>
                <c:pt idx="6">
                  <c:v>#N/A</c:v>
                </c:pt>
                <c:pt idx="7">
                  <c:v>0.84</c:v>
                </c:pt>
                <c:pt idx="8">
                  <c:v>#N/A</c:v>
                </c:pt>
                <c:pt idx="9">
                  <c:v>1.21</c:v>
                </c:pt>
              </c:numCache>
            </c:numRef>
          </c:val>
          <c:extLst>
            <c:ext xmlns:c16="http://schemas.microsoft.com/office/drawing/2014/chart" uri="{C3380CC4-5D6E-409C-BE32-E72D297353CC}">
              <c16:uniqueId val="{00000005-8395-49DC-8709-71B50416F84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2.46</c:v>
                </c:pt>
                <c:pt idx="2">
                  <c:v>#N/A</c:v>
                </c:pt>
                <c:pt idx="3">
                  <c:v>2.33</c:v>
                </c:pt>
                <c:pt idx="4">
                  <c:v>#N/A</c:v>
                </c:pt>
                <c:pt idx="5">
                  <c:v>2.19</c:v>
                </c:pt>
                <c:pt idx="6">
                  <c:v>#N/A</c:v>
                </c:pt>
                <c:pt idx="7">
                  <c:v>2.2599999999999998</c:v>
                </c:pt>
                <c:pt idx="8">
                  <c:v>#N/A</c:v>
                </c:pt>
                <c:pt idx="9">
                  <c:v>2.29</c:v>
                </c:pt>
              </c:numCache>
            </c:numRef>
          </c:val>
          <c:extLst>
            <c:ext xmlns:c16="http://schemas.microsoft.com/office/drawing/2014/chart" uri="{C3380CC4-5D6E-409C-BE32-E72D297353CC}">
              <c16:uniqueId val="{00000006-8395-49DC-8709-71B50416F8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1.82</c:v>
                </c:pt>
                <c:pt idx="6">
                  <c:v>#N/A</c:v>
                </c:pt>
                <c:pt idx="7">
                  <c:v>2.77</c:v>
                </c:pt>
                <c:pt idx="8">
                  <c:v>#N/A</c:v>
                </c:pt>
                <c:pt idx="9">
                  <c:v>4.87</c:v>
                </c:pt>
              </c:numCache>
            </c:numRef>
          </c:val>
          <c:extLst>
            <c:ext xmlns:c16="http://schemas.microsoft.com/office/drawing/2014/chart" uri="{C3380CC4-5D6E-409C-BE32-E72D297353CC}">
              <c16:uniqueId val="{00000007-8395-49DC-8709-71B50416F8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6.92</c:v>
                </c:pt>
                <c:pt idx="2">
                  <c:v>#N/A</c:v>
                </c:pt>
                <c:pt idx="3">
                  <c:v>8.16</c:v>
                </c:pt>
                <c:pt idx="4">
                  <c:v>#N/A</c:v>
                </c:pt>
                <c:pt idx="5">
                  <c:v>6.78</c:v>
                </c:pt>
                <c:pt idx="6">
                  <c:v>#N/A</c:v>
                </c:pt>
                <c:pt idx="7">
                  <c:v>9.5399999999999991</c:v>
                </c:pt>
                <c:pt idx="8">
                  <c:v>#N/A</c:v>
                </c:pt>
                <c:pt idx="9">
                  <c:v>8.73</c:v>
                </c:pt>
              </c:numCache>
            </c:numRef>
          </c:val>
          <c:extLst>
            <c:ext xmlns:c16="http://schemas.microsoft.com/office/drawing/2014/chart" uri="{C3380CC4-5D6E-409C-BE32-E72D297353CC}">
              <c16:uniqueId val="{00000008-8395-49DC-8709-71B50416F8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8.3000000000000007</c:v>
                </c:pt>
                <c:pt idx="2">
                  <c:v>#N/A</c:v>
                </c:pt>
                <c:pt idx="3">
                  <c:v>9.26</c:v>
                </c:pt>
                <c:pt idx="4">
                  <c:v>#N/A</c:v>
                </c:pt>
                <c:pt idx="5">
                  <c:v>9.66</c:v>
                </c:pt>
                <c:pt idx="6">
                  <c:v>#N/A</c:v>
                </c:pt>
                <c:pt idx="7">
                  <c:v>10.27</c:v>
                </c:pt>
                <c:pt idx="8">
                  <c:v>#N/A</c:v>
                </c:pt>
                <c:pt idx="9">
                  <c:v>10.83</c:v>
                </c:pt>
              </c:numCache>
            </c:numRef>
          </c:val>
          <c:extLst>
            <c:ext xmlns:c16="http://schemas.microsoft.com/office/drawing/2014/chart" uri="{C3380CC4-5D6E-409C-BE32-E72D297353CC}">
              <c16:uniqueId val="{00000009-8395-49DC-8709-71B50416F8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3013</c:v>
                </c:pt>
                <c:pt idx="5">
                  <c:v>3008</c:v>
                </c:pt>
                <c:pt idx="8">
                  <c:v>3002</c:v>
                </c:pt>
                <c:pt idx="11">
                  <c:v>2700</c:v>
                </c:pt>
                <c:pt idx="14">
                  <c:v>2767</c:v>
                </c:pt>
              </c:numCache>
            </c:numRef>
          </c:val>
          <c:extLst>
            <c:ext xmlns:c16="http://schemas.microsoft.com/office/drawing/2014/chart" uri="{C3380CC4-5D6E-409C-BE32-E72D297353CC}">
              <c16:uniqueId val="{00000000-DE49-4C1D-87A8-38EAA0B4C2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DE49-4C1D-87A8-38EAA0B4C2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49-4C1D-87A8-38EAA0B4C2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9-4C1D-87A8-38EAA0B4C2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720</c:v>
                </c:pt>
                <c:pt idx="3">
                  <c:v>723</c:v>
                </c:pt>
                <c:pt idx="6">
                  <c:v>730</c:v>
                </c:pt>
                <c:pt idx="9">
                  <c:v>718</c:v>
                </c:pt>
                <c:pt idx="12">
                  <c:v>682</c:v>
                </c:pt>
              </c:numCache>
            </c:numRef>
          </c:val>
          <c:extLst>
            <c:ext xmlns:c16="http://schemas.microsoft.com/office/drawing/2014/chart" uri="{C3380CC4-5D6E-409C-BE32-E72D297353CC}">
              <c16:uniqueId val="{00000004-DE49-4C1D-87A8-38EAA0B4C2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9-4C1D-87A8-38EAA0B4C2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9-4C1D-87A8-38EAA0B4C2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2032</c:v>
                </c:pt>
                <c:pt idx="3">
                  <c:v>2005</c:v>
                </c:pt>
                <c:pt idx="6">
                  <c:v>1995</c:v>
                </c:pt>
                <c:pt idx="9">
                  <c:v>2006</c:v>
                </c:pt>
                <c:pt idx="12">
                  <c:v>2076</c:v>
                </c:pt>
              </c:numCache>
            </c:numRef>
          </c:val>
          <c:extLst>
            <c:ext xmlns:c16="http://schemas.microsoft.com/office/drawing/2014/chart" uri="{C3380CC4-5D6E-409C-BE32-E72D297353CC}">
              <c16:uniqueId val="{00000007-DE49-4C1D-87A8-38EAA0B4C2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-261</c:v>
                </c:pt>
                <c:pt idx="2">
                  <c:v>#N/A</c:v>
                </c:pt>
                <c:pt idx="3">
                  <c:v>#N/A</c:v>
                </c:pt>
                <c:pt idx="4">
                  <c:v>-280</c:v>
                </c:pt>
                <c:pt idx="5">
                  <c:v>#N/A</c:v>
                </c:pt>
                <c:pt idx="6">
                  <c:v>#N/A</c:v>
                </c:pt>
                <c:pt idx="7">
                  <c:v>-276</c:v>
                </c:pt>
                <c:pt idx="8">
                  <c:v>#N/A</c:v>
                </c:pt>
                <c:pt idx="9">
                  <c:v>#N/A</c:v>
                </c:pt>
                <c:pt idx="10">
                  <c:v>25</c:v>
                </c:pt>
                <c:pt idx="11">
                  <c:v>#N/A</c:v>
                </c:pt>
                <c:pt idx="12">
                  <c:v>#N/A</c:v>
                </c:pt>
                <c:pt idx="13">
                  <c:v>-8</c:v>
                </c:pt>
                <c:pt idx="14">
                  <c:v>#N/A</c:v>
                </c:pt>
              </c:numCache>
            </c:numRef>
          </c:val>
          <c:smooth val="0"/>
          <c:extLst>
            <c:ext xmlns:c16="http://schemas.microsoft.com/office/drawing/2014/chart" uri="{C3380CC4-5D6E-409C-BE32-E72D297353CC}">
              <c16:uniqueId val="{00000008-DE49-4C1D-87A8-38EAA0B4C2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25052</c:v>
                </c:pt>
                <c:pt idx="5">
                  <c:v>24724</c:v>
                </c:pt>
                <c:pt idx="8">
                  <c:v>24235</c:v>
                </c:pt>
                <c:pt idx="11">
                  <c:v>23472</c:v>
                </c:pt>
                <c:pt idx="14">
                  <c:v>22201</c:v>
                </c:pt>
              </c:numCache>
            </c:numRef>
          </c:val>
          <c:extLst>
            <c:ext xmlns:c16="http://schemas.microsoft.com/office/drawing/2014/chart" uri="{C3380CC4-5D6E-409C-BE32-E72D297353CC}">
              <c16:uniqueId val="{00000000-68A1-4955-8AF1-8B0FA7595B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894</c:v>
                </c:pt>
                <c:pt idx="5">
                  <c:v>882</c:v>
                </c:pt>
                <c:pt idx="8">
                  <c:v>965</c:v>
                </c:pt>
                <c:pt idx="11">
                  <c:v>1010</c:v>
                </c:pt>
                <c:pt idx="14">
                  <c:v>951</c:v>
                </c:pt>
              </c:numCache>
            </c:numRef>
          </c:val>
          <c:extLst>
            <c:ext xmlns:c16="http://schemas.microsoft.com/office/drawing/2014/chart" uri="{C3380CC4-5D6E-409C-BE32-E72D297353CC}">
              <c16:uniqueId val="{00000001-68A1-4955-8AF1-8B0FA7595B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13714</c:v>
                </c:pt>
                <c:pt idx="5">
                  <c:v>13454</c:v>
                </c:pt>
                <c:pt idx="8">
                  <c:v>13612</c:v>
                </c:pt>
                <c:pt idx="11">
                  <c:v>14331</c:v>
                </c:pt>
                <c:pt idx="14">
                  <c:v>15251</c:v>
                </c:pt>
              </c:numCache>
            </c:numRef>
          </c:val>
          <c:extLst>
            <c:ext xmlns:c16="http://schemas.microsoft.com/office/drawing/2014/chart" uri="{C3380CC4-5D6E-409C-BE32-E72D297353CC}">
              <c16:uniqueId val="{00000002-68A1-4955-8AF1-8B0FA7595B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1-4955-8AF1-8B0FA7595B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A1-4955-8AF1-8B0FA7595B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c:v>
                </c:pt>
                <c:pt idx="3">
                  <c:v>14</c:v>
                </c:pt>
                <c:pt idx="6">
                  <c:v>13</c:v>
                </c:pt>
                <c:pt idx="9">
                  <c:v>12</c:v>
                </c:pt>
                <c:pt idx="12">
                  <c:v>11</c:v>
                </c:pt>
              </c:numCache>
            </c:numRef>
          </c:val>
          <c:extLst>
            <c:ext xmlns:c16="http://schemas.microsoft.com/office/drawing/2014/chart" uri="{C3380CC4-5D6E-409C-BE32-E72D297353CC}">
              <c16:uniqueId val="{00000005-68A1-4955-8AF1-8B0FA7595B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3434</c:v>
                </c:pt>
                <c:pt idx="3">
                  <c:v>3485</c:v>
                </c:pt>
                <c:pt idx="6">
                  <c:v>3437</c:v>
                </c:pt>
                <c:pt idx="9">
                  <c:v>3375</c:v>
                </c:pt>
                <c:pt idx="12">
                  <c:v>3351</c:v>
                </c:pt>
              </c:numCache>
            </c:numRef>
          </c:val>
          <c:extLst>
            <c:ext xmlns:c16="http://schemas.microsoft.com/office/drawing/2014/chart" uri="{C3380CC4-5D6E-409C-BE32-E72D297353CC}">
              <c16:uniqueId val="{00000006-68A1-4955-8AF1-8B0FA7595B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8A1-4955-8AF1-8B0FA7595B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6928</c:v>
                </c:pt>
                <c:pt idx="3">
                  <c:v>7793</c:v>
                </c:pt>
                <c:pt idx="6">
                  <c:v>8897</c:v>
                </c:pt>
                <c:pt idx="9">
                  <c:v>9289</c:v>
                </c:pt>
                <c:pt idx="12">
                  <c:v>9198</c:v>
                </c:pt>
              </c:numCache>
            </c:numRef>
          </c:val>
          <c:extLst>
            <c:ext xmlns:c16="http://schemas.microsoft.com/office/drawing/2014/chart" uri="{C3380CC4-5D6E-409C-BE32-E72D297353CC}">
              <c16:uniqueId val="{00000008-68A1-4955-8AF1-8B0FA7595B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68A1-4955-8AF1-8B0FA7595B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19947</c:v>
                </c:pt>
                <c:pt idx="3">
                  <c:v>20292</c:v>
                </c:pt>
                <c:pt idx="6">
                  <c:v>20616</c:v>
                </c:pt>
                <c:pt idx="9">
                  <c:v>19802</c:v>
                </c:pt>
                <c:pt idx="12">
                  <c:v>19719</c:v>
                </c:pt>
              </c:numCache>
            </c:numRef>
          </c:val>
          <c:extLst>
            <c:ext xmlns:c16="http://schemas.microsoft.com/office/drawing/2014/chart" uri="{C3380CC4-5D6E-409C-BE32-E72D297353CC}">
              <c16:uniqueId val="{0000000A-68A1-4955-8AF1-8B0FA7595B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A1-4955-8AF1-8B0FA7595B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3262</c:v>
                </c:pt>
                <c:pt idx="1">
                  <c:v>2938</c:v>
                </c:pt>
                <c:pt idx="2">
                  <c:v>3192</c:v>
                </c:pt>
              </c:numCache>
            </c:numRef>
          </c:val>
          <c:extLst>
            <c:ext xmlns:c16="http://schemas.microsoft.com/office/drawing/2014/chart" uri="{C3380CC4-5D6E-409C-BE32-E72D297353CC}">
              <c16:uniqueId val="{00000000-C32E-44DE-975D-19A5FA1834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295</c:v>
                </c:pt>
                <c:pt idx="1">
                  <c:v>1037</c:v>
                </c:pt>
                <c:pt idx="2">
                  <c:v>1037</c:v>
                </c:pt>
              </c:numCache>
            </c:numRef>
          </c:val>
          <c:extLst>
            <c:ext xmlns:c16="http://schemas.microsoft.com/office/drawing/2014/chart" uri="{C3380CC4-5D6E-409C-BE32-E72D297353CC}">
              <c16:uniqueId val="{00000001-C32E-44DE-975D-19A5FA1834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12191</c:v>
                </c:pt>
                <c:pt idx="1">
                  <c:v>12457</c:v>
                </c:pt>
                <c:pt idx="2">
                  <c:v>13100</c:v>
                </c:pt>
              </c:numCache>
            </c:numRef>
          </c:val>
          <c:extLst>
            <c:ext xmlns:c16="http://schemas.microsoft.com/office/drawing/2014/chart" uri="{C3380CC4-5D6E-409C-BE32-E72D297353CC}">
              <c16:uniqueId val="{00000002-C32E-44DE-975D-19A5FA1834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{C3752CF8-BAF7-47E3-B277-B678BE492605}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004-481F-826A-559C25066C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{09727D72-B3CA-4517-B3A1-751567BE0E3C}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04-481F-826A-559C25066C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{9383F8E6-BB62-4CC6-81C6-8B4464F29477}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04-481F-826A-559C25066C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{ED10CBAE-9F72-4964-B048-5CC1AD306FCE}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04-481F-826A-559C25066C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{9D200766-5FDC-4113-9215-B213681D9D89}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04-481F-826A-559C25066C8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{D3F0ED14-509D-457A-9671-1B0CC81B0ACF}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004-481F-826A-559C25066C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{EB86F0CA-186C-4F17-B767-514CE4CB47CB}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004-481F-826A-559C25066C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{22B4F0E6-1F6D-4686-BA85-0DF8252FB9FB}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004-481F-826A-559C25066C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{40BB9476-1EAA-43F7-A798-88C17913DE45}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004-481F-826A-559C25066C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56.5</c:v>
                </c:pt>
                <c:pt idx="16">
                  <c:v>58</c:v>
                </c:pt>
                <c:pt idx="24">
                  <c:v>59.6</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04-481F-826A-559C25066C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{A7DF1D8C-44D1-4A3B-B7B8-8085F539A233}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004-481F-826A-559C25066C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{3053E38D-A8F8-4BFF-84EA-CDFD3D9411A0}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04-481F-826A-559C25066C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{A28F83C6-B3A0-4DF6-8A53-49757A17E1B2}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04-481F-826A-559C25066C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{F1F004BB-82C5-4894-A9DB-D0E3E61BEE4B}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04-481F-826A-559C25066C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{54A90842-B118-4B8A-9825-9AB93D7C1035}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04-481F-826A-559C25066C8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{149E8CBB-371A-4B34-AF00-654EF7992711}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004-481F-826A-559C25066C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{E7B737BE-5633-4831-9B7F-7991A5692A51}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004-481F-826A-559C25066C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{961C5799-9B63-4199-935B-D87CEB186447}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004-481F-826A-559C25066C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{1FC78579-CDE9-4B77-AE5E-DD751D82BAD4}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004-481F-826A-559C25066C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8004-481F-826A-559C25066C85}"/>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{DE428C2A-5A8B-47AB-A386-68ED0715EE99}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559-4489-9EB6-F7B053E3A2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{43A0425A-2ABF-4162-97EC-1F6AE4D2AD82}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59-4489-9EB6-F7B053E3A2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{93BE1781-5C1A-4986-861D-52BBEDE4C978}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59-4489-9EB6-F7B053E3A2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{90ABC27F-8C4D-4A22-ADB4-4DBFFEF67851}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59-4489-9EB6-F7B053E3A2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{C5B2914A-B992-49A4-B49E-AA207FB387D7}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59-4489-9EB6-F7B053E3A23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{4AA234FD-C10E-429F-9D82-2DA92237CDB2}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559-4489-9EB6-F7B053E3A2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{4D8ACE02-71CD-4DD1-A5F1-47A091BBF443}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559-4489-9EB6-F7B053E3A2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{6B29B6AE-512A-45EE-B9D3-7EB3DFFB67B9}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559-4489-9EB6-F7B053E3A2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{6BB9332E-C105-498A-8DFC-F8F87446B751}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559-4489-9EB6-F7B053E3A2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-2.1</c:v>
                </c:pt>
                <c:pt idx="16">
                  <c:v>-2.8</c:v>
                </c:pt>
                <c:pt idx="24">
                  <c:v>-1.8</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59-4489-9EB6-F7B053E3A2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{AAEB127F-9D0C-4464-8869-9C882491A556}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559-4489-9EB6-F7B053E3A2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{BCAFAD2E-7E0A-4F6B-BD44-092575E076FA}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59-4489-9EB6-F7B053E3A2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{B72802A2-9A63-4F22-9737-763D3EC41683}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59-4489-9EB6-F7B053E3A2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{CCF0B2B2-A234-452D-89B6-9D55B0D2F692}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59-4489-9EB6-F7B053E3A2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{84BC0C98-4816-4591-8513-F910623AF45E}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59-4489-9EB6-F7B053E3A23B}"/>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{32DD945D-310D-4F5D-B7A2-26A2B1CA18B6}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559-4489-9EB6-F7B053E3A2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{75313F21-D55B-4FDB-88E4-D7A0D51BD899}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559-4489-9EB6-F7B053E3A2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{044B1194-CB27-442D-918C-1557E267FED0}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559-4489-9EB6-F7B053E3A2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{6EB0435C-2853-4183-978B-6EF50ED9A3C8}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559-4489-9EB6-F7B053E3A2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1559-4489-9EB6-F7B053E3A23B}"/>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基準財政収入額で、市町村民税や固定資産税の増があったものの、基準財政需要額で、再算定項目の臨時経済対策費等が減となったため、前年度から財政力指数の増減はなかった。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類似団体平均値を下回っており、産業基盤の整備や企業誘致対策などの税収増につながる施策を推進し、財政基盤の強化に努める。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経常経費における公債費や国保直診事業会計への繰出金の増等により、経常収支比率は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今後も経常経費の増が見込まれることから、継続事業の見直しや公共施設の統廃合を行う等、経常経費の抑制に努める。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20828</xdr:rowOff>
    </xdr:from>
    <xdr:to>
      <xdr:col>23</xdr:col>
      <xdr:colOff>133350</xdr:colOff>
      <xdr:row>59</xdr:row>
      <xdr:rowOff>13462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99649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58</xdr:row>
      <xdr:rowOff>20828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359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163322</xdr:rowOff>
    </xdr:from>
    <xdr:to>
      <xdr:col>15</xdr:col>
      <xdr:colOff>82550</xdr:colOff>
      <xdr:row>60</xdr:row>
      <xdr:rowOff>44704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3597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107696</xdr:rowOff>
    </xdr:from>
    <xdr:to>
      <xdr:col>11</xdr:col>
      <xdr:colOff>31750</xdr:colOff>
      <xdr:row>60</xdr:row>
      <xdr:rowOff>44704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517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134112</xdr:rowOff>
    </xdr:from>
    <xdr:to>
      <xdr:col>23</xdr:col>
      <xdr:colOff>184150</xdr:colOff>
      <xdr:row>59</xdr:row>
      <xdr:rowOff>64262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150639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141478</xdr:rowOff>
    </xdr:from>
    <xdr:to>
      <xdr:col>19</xdr:col>
      <xdr:colOff>184150</xdr:colOff>
      <xdr:row>58</xdr:row>
      <xdr:rowOff>71628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81805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68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112522</xdr:rowOff>
    </xdr:from>
    <xdr:to>
      <xdr:col>15</xdr:col>
      <xdr:colOff>133350</xdr:colOff>
      <xdr:row>58</xdr:row>
      <xdr:rowOff>42672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52849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165354</xdr:rowOff>
    </xdr:from>
    <xdr:to>
      <xdr:col>11</xdr:col>
      <xdr:colOff>82550</xdr:colOff>
      <xdr:row>60</xdr:row>
      <xdr:rowOff>95504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56896</xdr:rowOff>
    </xdr:from>
    <xdr:to>
      <xdr:col>7</xdr:col>
      <xdr:colOff>31750</xdr:colOff>
      <xdr:row>58</xdr:row>
      <xdr:rowOff>158496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168673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新型コロナウイルス感染症ワクチン接種対応に係る物件費の増や消防団員の年額報酬改定による人件費の増に加え、人口減少が影響し、人口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人当たりの決算額は前年度比</a:t>
          </a:r>
          <a:r>
            <a:rPr kumimoji="1" lang="en-US" altLang="ja-JP" sz="1300">
              <a:latin typeface="ＭＳ Ｐゴシック" panose="020B0600070205080204" pitchFamily="50" charset="-128"/>
              <a:ea typeface="ＭＳ Ｐゴシック" panose="020B0600070205080204" pitchFamily="50" charset="-128"/>
            </a:rPr>
            <a:t>8,392</a:t>
          </a:r>
          <a:r>
            <a:rPr kumimoji="1" lang="ja-JP" altLang="en-US" sz="1300">
              <a:latin typeface="ＭＳ Ｐゴシック" panose="020B0600070205080204" pitchFamily="50" charset="-128"/>
              <a:ea typeface="ＭＳ Ｐゴシック" panose="020B0600070205080204" pitchFamily="50" charset="-128"/>
            </a:rPr>
            <a:t>円増となり、類似団体平均値を上回っている。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つの有人離島をはじめとした広大な行政範囲を有し、人口減少も著しいことから、類似団体平均値を上回る一因となっている。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今後も人口減少対策の推進、人員の適正配置による人件費の抑制、公共施設の統廃合による物件費・維持補修費の抑制に努める。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4696</xdr:rowOff>
    </xdr:from>
    <xdr:to>
      <xdr:col>23</xdr:col>
      <xdr:colOff>133350</xdr:colOff>
      <xdr:row>85</xdr:row>
      <xdr:rowOff>45196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7946"/>
          <a:ext cx="8382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95475</xdr:rowOff>
    </xdr:from>
    <xdr:to>
      <xdr:col>19</xdr:col>
      <xdr:colOff>133350</xdr:colOff>
      <xdr:row>85</xdr:row>
      <xdr:rowOff>4696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97275"/>
          <a:ext cx="889000" cy="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7829</xdr:rowOff>
    </xdr:from>
    <xdr:to>
      <xdr:col>15</xdr:col>
      <xdr:colOff>82550</xdr:colOff>
      <xdr:row>84</xdr:row>
      <xdr:rowOff>95475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9629"/>
          <a:ext cx="889000" cy="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2395</xdr:rowOff>
    </xdr:from>
    <xdr:to>
      <xdr:col>11</xdr:col>
      <xdr:colOff>31750</xdr:colOff>
      <xdr:row>84</xdr:row>
      <xdr:rowOff>7829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4195"/>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165846</xdr:rowOff>
    </xdr:from>
    <xdr:to>
      <xdr:col>23</xdr:col>
      <xdr:colOff>184150</xdr:colOff>
      <xdr:row>85</xdr:row>
      <xdr:rowOff>95996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137923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125346</xdr:rowOff>
    </xdr:from>
    <xdr:to>
      <xdr:col>19</xdr:col>
      <xdr:colOff>184150</xdr:colOff>
      <xdr:row>85</xdr:row>
      <xdr:rowOff>55496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40273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1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44675</xdr:rowOff>
    </xdr:from>
    <xdr:to>
      <xdr:col>15</xdr:col>
      <xdr:colOff>133350</xdr:colOff>
      <xdr:row>84</xdr:row>
      <xdr:rowOff>146275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131052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128479</xdr:rowOff>
    </xdr:from>
    <xdr:to>
      <xdr:col>11</xdr:col>
      <xdr:colOff>82550</xdr:colOff>
      <xdr:row>84</xdr:row>
      <xdr:rowOff>58629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43406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123045</xdr:rowOff>
    </xdr:from>
    <xdr:to>
      <xdr:col>7</xdr:col>
      <xdr:colOff>31750</xdr:colOff>
      <xdr:row>84</xdr:row>
      <xdr:rowOff>53195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37972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経験年数階層の変動が主要因となり、ラスパイレス指数は前年度比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依然として類似団体平均値を上回る数値で推移していることから、国や県の基準に沿った給与制度の確立や昇給昇格基準の見直し等、適正化に努める。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324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市町合併後は事務事業の見直しや組織の再編整理、民間移譲、新規採用の抑制などにより職員数の削減を図ってきたが、普通会計定員数は近年横ばいとなっている。人口減少の影響により人口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人当たり普通会計定員数は増加してきている。</a:t>
          </a:r>
        </a:p>
        <a:p>
          <a:r>
            <a:rPr kumimoji="1" lang="ja-JP" altLang="en-US" sz="1300">
              <a:latin typeface="ＭＳ Ｐゴシック" panose="020B0600070205080204" pitchFamily="50" charset="-128"/>
              <a:ea typeface="ＭＳ Ｐゴシック" panose="020B0600070205080204" pitchFamily="50" charset="-128"/>
            </a:rPr>
            <a:t>　本市は集落が散在していることや離島も含め広大な行政区域を有しているため類似団体平均値を上回っているが、業務の複雑化や多様化する行政ニーズに対応するため、定年引上げ等の状況も踏まえながら今後も適正な職員数の確保に向けて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119471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3943"/>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12609</xdr:rowOff>
    </xdr:from>
    <xdr:to>
      <xdr:col>77</xdr:col>
      <xdr:colOff>44450</xdr:colOff>
      <xdr:row>63</xdr:row>
      <xdr:rowOff>62593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3959"/>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146141</xdr:rowOff>
    </xdr:from>
    <xdr:to>
      <xdr:col>72</xdr:col>
      <xdr:colOff>203200</xdr:colOff>
      <xdr:row>63</xdr:row>
      <xdr:rowOff>12609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760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146141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5880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68671</xdr:rowOff>
    </xdr:from>
    <xdr:to>
      <xdr:col>81</xdr:col>
      <xdr:colOff>95250</xdr:colOff>
      <xdr:row>63</xdr:row>
      <xdr:rowOff>170271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40748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11793</xdr:rowOff>
    </xdr:from>
    <xdr:to>
      <xdr:col>77</xdr:col>
      <xdr:colOff>95250</xdr:colOff>
      <xdr:row>63</xdr:row>
      <xdr:rowOff>113393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98170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133259</xdr:rowOff>
    </xdr:from>
    <xdr:to>
      <xdr:col>73</xdr:col>
      <xdr:colOff>44450</xdr:colOff>
      <xdr:row>63</xdr:row>
      <xdr:rowOff>63409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48186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95341</xdr:rowOff>
    </xdr:from>
    <xdr:to>
      <xdr:col>68</xdr:col>
      <xdr:colOff>203200</xdr:colOff>
      <xdr:row>63</xdr:row>
      <xdr:rowOff>25491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合併特例債（県道路建設事業地元負担金）の算定終了による災害復旧費等に係る基準財政需要額の減少等によって前年度から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ポイント増加したものの、類似団体平均値は大きく下回っている。</a:t>
          </a:r>
        </a:p>
        <a:p>
          <a:r>
            <a:rPr kumimoji="1" lang="ja-JP" altLang="en-US" sz="1300">
              <a:latin typeface="ＭＳ Ｐゴシック" panose="020B0600070205080204" pitchFamily="50" charset="-128"/>
              <a:ea typeface="ＭＳ Ｐゴシック" panose="020B0600070205080204" pitchFamily="50" charset="-128"/>
            </a:rPr>
            <a:t>　今後は、これまでの大型事業の元金償還の開始や繰上償還していたものの交付税措置終了、工業団地関連の繰出金の増加により、実質公債費比率の上昇が見込まれることから、新規地方債発行額の抑制や計画的な起債元金の繰上償還など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47897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05880"/>
          <a:ext cx="0" cy="1185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181</xdr:rowOff>
    </xdr:from>
    <xdr:to>
      <xdr:col>81</xdr:col>
      <xdr:colOff>44450</xdr:colOff>
      <xdr:row>37</xdr:row>
      <xdr:rowOff>62230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438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102689</xdr:rowOff>
    </xdr:from>
    <xdr:to>
      <xdr:col>77</xdr:col>
      <xdr:colOff>44450</xdr:colOff>
      <xdr:row>37</xdr:row>
      <xdr:rowOff>181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7488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102689</xdr:rowOff>
    </xdr:from>
    <xdr:to>
      <xdr:col>72</xdr:col>
      <xdr:colOff>203200</xdr:colOff>
      <xdr:row>36</xdr:row>
      <xdr:rowOff>150949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27488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138249</xdr:rowOff>
    </xdr:from>
    <xdr:to>
      <xdr:col>73</xdr:col>
      <xdr:colOff>44450</xdr:colOff>
      <xdr:row>41</xdr:row>
      <xdr:rowOff>68399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150949</xdr:rowOff>
    </xdr:from>
    <xdr:to>
      <xdr:col>68</xdr:col>
      <xdr:colOff>152400</xdr:colOff>
      <xdr:row>37</xdr:row>
      <xdr:rowOff>27758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2314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120831</xdr:rowOff>
    </xdr:from>
    <xdr:to>
      <xdr:col>77</xdr:col>
      <xdr:colOff>95250</xdr:colOff>
      <xdr:row>37</xdr:row>
      <xdr:rowOff>50981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61158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6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51889</xdr:rowOff>
    </xdr:from>
    <xdr:to>
      <xdr:col>73</xdr:col>
      <xdr:colOff>44450</xdr:colOff>
      <xdr:row>36</xdr:row>
      <xdr:rowOff>153489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9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100149</xdr:rowOff>
    </xdr:from>
    <xdr:to>
      <xdr:col>68</xdr:col>
      <xdr:colOff>203200</xdr:colOff>
      <xdr:row>37</xdr:row>
      <xdr:rowOff>30299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40476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148408</xdr:rowOff>
    </xdr:from>
    <xdr:to>
      <xdr:col>64</xdr:col>
      <xdr:colOff>152400</xdr:colOff>
      <xdr:row>37</xdr:row>
      <xdr:rowOff>78558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88735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償還費や臨時財政対策債償還費の基準財政需要額算入見込額の減少などがあったものの、前年度と同様に充当可能基金等の充当可能財源等が将来負担額を上回っていることから将来負担比率は無しとなり、類似団体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今後は新規の地方債発行の抑制を図る必要がある。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消防団員の年額報酬改定により人件費が増額し、前年度比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今後も国や県の基準に沿った給与制度の確立や人員の適正配置等を継続して行っていく。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35</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児童数減少による蠣浦保育所の指定管理委託料の減等はあるが、前年度同数値となり、類似団体平均値を上回っている。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市町合併に伴い、類似団体より多くの施設を有していることも要因となっているため、施設の統廃合を推進し、物件費の抑制に努める。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63500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4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63500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7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17</xdr:row>
      <xdr:rowOff>158750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障害福祉サービス利用者の減少により給付費が減額したことで、前年度比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類似団体平均値は下回っているが、今後も被生活保護者自立に向けた支援等を行い、扶助費の抑制に努める。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新型コロナウイルス感染症の影響による受診控えや人口減少による収入減に伴う国保直診勘定事業繰出金の増により前年度比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国保会計等における赤字補填的繰出金が多額になっていることから、各特別会計において経費節減を図るなど、繰出金の縮減に努める。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67128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59</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812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建設改良費の減により、赤字補てん分の下水道事業補助金が減額し、前年度比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類似団体平均値を下回っているが、補助事業の見直しを進めるとともに、公営企業会計においても独立採算の原則に立ち返った使用料等の見直しによる財政健全化を図るなど、補助費等の縮減に努める。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66040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66040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047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46990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4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年度借入の過疎対策事業や</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年度借入の合併特例債の大型事業の元金償還開始による増が主要因となり、前年度から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類似団体平均値を下回っているが、今後も大型事業の元金償還開始が控えていることから、新規地方債発行額の抑制や計画的な起債元金の繰上償還を行い、公債費の抑制に努める。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113285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611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30987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76708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85852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人件費や繰出金の比率上昇が要因となり前年度比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おり、また、それらの施設が老朽化していることから、物件費や維持補修費、公営企業会計への補助金が増となり、今後比率は上昇することが見込まれる。施設の統廃合を推進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74</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91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74</xdr:row>
      <xdr:rowOff>104140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76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76</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76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12700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1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96346</xdr:rowOff>
    </xdr:from>
    <xdr:to>
      <xdr:col>29</xdr:col>
      <xdr:colOff>127000</xdr:colOff>
      <xdr:row>14</xdr:row>
      <xdr:rowOff>164256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4271"/>
          <a:ext cx="647700" cy="6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164256</xdr:rowOff>
    </xdr:from>
    <xdr:to>
      <xdr:col>26</xdr:col>
      <xdr:colOff>50800</xdr:colOff>
      <xdr:row>15</xdr:row>
      <xdr:rowOff>90631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12181"/>
          <a:ext cx="698500" cy="9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87724</xdr:rowOff>
    </xdr:from>
    <xdr:to>
      <xdr:col>22</xdr:col>
      <xdr:colOff>114300</xdr:colOff>
      <xdr:row>15</xdr:row>
      <xdr:rowOff>90631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07099"/>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87724</xdr:rowOff>
    </xdr:from>
    <xdr:to>
      <xdr:col>18</xdr:col>
      <xdr:colOff>177800</xdr:colOff>
      <xdr:row>15</xdr:row>
      <xdr:rowOff>159505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709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45546</xdr:rowOff>
    </xdr:from>
    <xdr:to>
      <xdr:col>29</xdr:col>
      <xdr:colOff>177800</xdr:colOff>
      <xdr:row>14</xdr:row>
      <xdr:rowOff>147146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113456</xdr:rowOff>
    </xdr:from>
    <xdr:to>
      <xdr:col>26</xdr:col>
      <xdr:colOff>101600</xdr:colOff>
      <xdr:row>15</xdr:row>
      <xdr:rowOff>43606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53783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3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39831</xdr:rowOff>
    </xdr:from>
    <xdr:to>
      <xdr:col>22</xdr:col>
      <xdr:colOff>165100</xdr:colOff>
      <xdr:row>15</xdr:row>
      <xdr:rowOff>141431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151608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36924</xdr:rowOff>
    </xdr:from>
    <xdr:to>
      <xdr:col>19</xdr:col>
      <xdr:colOff>38100</xdr:colOff>
      <xdr:row>15</xdr:row>
      <xdr:rowOff>138524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108705</xdr:rowOff>
    </xdr:from>
    <xdr:to>
      <xdr:col>15</xdr:col>
      <xdr:colOff>101600</xdr:colOff>
      <xdr:row>16</xdr:row>
      <xdr:rowOff>38855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49032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104521</xdr:rowOff>
    </xdr:from>
    <xdr:to>
      <xdr:col>29</xdr:col>
      <xdr:colOff>127000</xdr:colOff>
      <xdr:row>37</xdr:row>
      <xdr:rowOff>57239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071"/>
          <a:ext cx="0" cy="1152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67416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19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57239</xdr:rowOff>
    </xdr:from>
    <xdr:to>
      <xdr:col>30</xdr:col>
      <xdr:colOff>25400</xdr:colOff>
      <xdr:row>37</xdr:row>
      <xdr:rowOff>57239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181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104521</xdr:rowOff>
    </xdr:from>
    <xdr:to>
      <xdr:col>30</xdr:col>
      <xdr:colOff>25400</xdr:colOff>
      <xdr:row>33</xdr:row>
      <xdr:rowOff>104521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32455</xdr:rowOff>
    </xdr:from>
    <xdr:to>
      <xdr:col>29</xdr:col>
      <xdr:colOff>127000</xdr:colOff>
      <xdr:row>37</xdr:row>
      <xdr:rowOff>57239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57155"/>
          <a:ext cx="6477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220686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88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32709</xdr:rowOff>
    </xdr:from>
    <xdr:to>
      <xdr:col>29</xdr:col>
      <xdr:colOff>177800</xdr:colOff>
      <xdr:row>35</xdr:row>
      <xdr:rowOff>134309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43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32455</xdr:rowOff>
    </xdr:from>
    <xdr:to>
      <xdr:col>26</xdr:col>
      <xdr:colOff>50800</xdr:colOff>
      <xdr:row>37</xdr:row>
      <xdr:rowOff>245072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57155"/>
          <a:ext cx="698500" cy="21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45777</xdr:rowOff>
    </xdr:from>
    <xdr:to>
      <xdr:col>26</xdr:col>
      <xdr:colOff>101600</xdr:colOff>
      <xdr:row>35</xdr:row>
      <xdr:rowOff>147377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56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157554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2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245072</xdr:rowOff>
    </xdr:from>
    <xdr:to>
      <xdr:col>22</xdr:col>
      <xdr:colOff>114300</xdr:colOff>
      <xdr:row>37</xdr:row>
      <xdr:rowOff>245434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69772"/>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75476</xdr:rowOff>
    </xdr:from>
    <xdr:to>
      <xdr:col>22</xdr:col>
      <xdr:colOff>165100</xdr:colOff>
      <xdr:row>35</xdr:row>
      <xdr:rowOff>177076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187253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228898</xdr:rowOff>
    </xdr:from>
    <xdr:to>
      <xdr:col>18</xdr:col>
      <xdr:colOff>177800</xdr:colOff>
      <xdr:row>37</xdr:row>
      <xdr:rowOff>245434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53598"/>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87820</xdr:rowOff>
    </xdr:from>
    <xdr:to>
      <xdr:col>19</xdr:col>
      <xdr:colOff>38100</xdr:colOff>
      <xdr:row>35</xdr:row>
      <xdr:rowOff>189420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199597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85363</xdr:rowOff>
    </xdr:from>
    <xdr:to>
      <xdr:col>15</xdr:col>
      <xdr:colOff>101600</xdr:colOff>
      <xdr:row>35</xdr:row>
      <xdr:rowOff>186963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5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197140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6439</xdr:rowOff>
    </xdr:from>
    <xdr:to>
      <xdr:col>29</xdr:col>
      <xdr:colOff>177800</xdr:colOff>
      <xdr:row>37</xdr:row>
      <xdr:rowOff>108039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86466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153105</xdr:rowOff>
    </xdr:from>
    <xdr:to>
      <xdr:col>26</xdr:col>
      <xdr:colOff>101600</xdr:colOff>
      <xdr:row>37</xdr:row>
      <xdr:rowOff>83255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194272</xdr:rowOff>
    </xdr:from>
    <xdr:to>
      <xdr:col>22</xdr:col>
      <xdr:colOff>165100</xdr:colOff>
      <xdr:row>37</xdr:row>
      <xdr:rowOff>295872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280649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194634</xdr:rowOff>
    </xdr:from>
    <xdr:to>
      <xdr:col>19</xdr:col>
      <xdr:colOff>38100</xdr:colOff>
      <xdr:row>37</xdr:row>
      <xdr:rowOff>296234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281011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0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178098</xdr:rowOff>
    </xdr:from>
    <xdr:to>
      <xdr:col>15</xdr:col>
      <xdr:colOff>101600</xdr:colOff>
      <xdr:row>37</xdr:row>
      <xdr:rowOff>279698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264475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8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158935</xdr:rowOff>
    </xdr:from>
    <xdr:to>
      <xdr:col>24</xdr:col>
      <xdr:colOff>63500</xdr:colOff>
      <xdr:row>34</xdr:row>
      <xdr:rowOff>44210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6785"/>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44210</xdr:rowOff>
    </xdr:from>
    <xdr:to>
      <xdr:col>19</xdr:col>
      <xdr:colOff>177800</xdr:colOff>
      <xdr:row>34</xdr:row>
      <xdr:rowOff>143423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3510"/>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143423</xdr:rowOff>
    </xdr:from>
    <xdr:to>
      <xdr:col>15</xdr:col>
      <xdr:colOff>50800</xdr:colOff>
      <xdr:row>34</xdr:row>
      <xdr:rowOff>169957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2723"/>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169957</xdr:rowOff>
    </xdr:from>
    <xdr:to>
      <xdr:col>10</xdr:col>
      <xdr:colOff>114300</xdr:colOff>
      <xdr:row>35</xdr:row>
      <xdr:rowOff>51362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9257"/>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108135</xdr:rowOff>
    </xdr:from>
    <xdr:to>
      <xdr:col>24</xdr:col>
      <xdr:colOff>114300</xdr:colOff>
      <xdr:row>34</xdr:row>
      <xdr:rowOff>38285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131012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164860</xdr:rowOff>
    </xdr:from>
    <xdr:to>
      <xdr:col>20</xdr:col>
      <xdr:colOff>38100</xdr:colOff>
      <xdr:row>34</xdr:row>
      <xdr:rowOff>95010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111537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92623</xdr:rowOff>
    </xdr:from>
    <xdr:to>
      <xdr:col>15</xdr:col>
      <xdr:colOff>101600</xdr:colOff>
      <xdr:row>35</xdr:row>
      <xdr:rowOff>22773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39300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9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119157</xdr:rowOff>
    </xdr:from>
    <xdr:to>
      <xdr:col>10</xdr:col>
      <xdr:colOff>165100</xdr:colOff>
      <xdr:row>35</xdr:row>
      <xdr:rowOff>49307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65834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2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xdr:rowOff>
    </xdr:from>
    <xdr:to>
      <xdr:col>6</xdr:col>
      <xdr:colOff>38100</xdr:colOff>
      <xdr:row>35</xdr:row>
      <xdr:rowOff>102162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118689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125133</xdr:rowOff>
    </xdr:from>
    <xdr:to>
      <xdr:col>24</xdr:col>
      <xdr:colOff>63500</xdr:colOff>
      <xdr:row>54</xdr:row>
      <xdr:rowOff>24016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11983"/>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24016</xdr:rowOff>
    </xdr:from>
    <xdr:to>
      <xdr:col>19</xdr:col>
      <xdr:colOff>177800</xdr:colOff>
      <xdr:row>54</xdr:row>
      <xdr:rowOff>164478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82316"/>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164478</xdr:rowOff>
    </xdr:from>
    <xdr:to>
      <xdr:col>15</xdr:col>
      <xdr:colOff>50800</xdr:colOff>
      <xdr:row>56</xdr:row>
      <xdr:rowOff>22911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22778"/>
          <a:ext cx="8890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7772</xdr:rowOff>
    </xdr:from>
    <xdr:to>
      <xdr:col>10</xdr:col>
      <xdr:colOff>114300</xdr:colOff>
      <xdr:row>56</xdr:row>
      <xdr:rowOff>22911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0897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74333</xdr:rowOff>
    </xdr:from>
    <xdr:to>
      <xdr:col>24</xdr:col>
      <xdr:colOff>114300</xdr:colOff>
      <xdr:row>54</xdr:row>
      <xdr:rowOff>4483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97210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144666</xdr:rowOff>
    </xdr:from>
    <xdr:to>
      <xdr:col>20</xdr:col>
      <xdr:colOff>38100</xdr:colOff>
      <xdr:row>54</xdr:row>
      <xdr:rowOff>74816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91343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113678</xdr:rowOff>
    </xdr:from>
    <xdr:to>
      <xdr:col>15</xdr:col>
      <xdr:colOff>101600</xdr:colOff>
      <xdr:row>55</xdr:row>
      <xdr:rowOff>43828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60355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4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143561</xdr:rowOff>
    </xdr:from>
    <xdr:to>
      <xdr:col>10</xdr:col>
      <xdr:colOff>165100</xdr:colOff>
      <xdr:row>56</xdr:row>
      <xdr:rowOff>73711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90238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128422</xdr:rowOff>
    </xdr:from>
    <xdr:to>
      <xdr:col>6</xdr:col>
      <xdr:colOff>38100</xdr:colOff>
      <xdr:row>56</xdr:row>
      <xdr:rowOff>58572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75099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86988</xdr:rowOff>
    </xdr:from>
    <xdr:to>
      <xdr:col>24</xdr:col>
      <xdr:colOff>63500</xdr:colOff>
      <xdr:row>78</xdr:row>
      <xdr:rowOff>96095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0088"/>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86988</xdr:rowOff>
    </xdr:from>
    <xdr:to>
      <xdr:col>19</xdr:col>
      <xdr:colOff>177800</xdr:colOff>
      <xdr:row>78</xdr:row>
      <xdr:rowOff>88512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00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88512</xdr:rowOff>
    </xdr:from>
    <xdr:to>
      <xdr:col>15</xdr:col>
      <xdr:colOff>50800</xdr:colOff>
      <xdr:row>78</xdr:row>
      <xdr:rowOff>107125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1612"/>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96819</xdr:rowOff>
    </xdr:from>
    <xdr:to>
      <xdr:col>10</xdr:col>
      <xdr:colOff>114300</xdr:colOff>
      <xdr:row>78</xdr:row>
      <xdr:rowOff>107125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991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45295</xdr:rowOff>
    </xdr:from>
    <xdr:to>
      <xdr:col>24</xdr:col>
      <xdr:colOff>114300</xdr:colOff>
      <xdr:row>78</xdr:row>
      <xdr:rowOff>146895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131672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36188</xdr:rowOff>
    </xdr:from>
    <xdr:to>
      <xdr:col>20</xdr:col>
      <xdr:colOff>38100</xdr:colOff>
      <xdr:row>78</xdr:row>
      <xdr:rowOff>137788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128915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37712</xdr:rowOff>
    </xdr:from>
    <xdr:to>
      <xdr:col>15</xdr:col>
      <xdr:colOff>101600</xdr:colOff>
      <xdr:row>78</xdr:row>
      <xdr:rowOff>139312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56325</xdr:rowOff>
    </xdr:from>
    <xdr:to>
      <xdr:col>10</xdr:col>
      <xdr:colOff>165100</xdr:colOff>
      <xdr:row>78</xdr:row>
      <xdr:rowOff>157925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149052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46019</xdr:rowOff>
    </xdr:from>
    <xdr:to>
      <xdr:col>6</xdr:col>
      <xdr:colOff>38100</xdr:colOff>
      <xdr:row>78</xdr:row>
      <xdr:rowOff>147619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138746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106700</xdr:rowOff>
    </xdr:from>
    <xdr:to>
      <xdr:col>24</xdr:col>
      <xdr:colOff>63500</xdr:colOff>
      <xdr:row>91</xdr:row>
      <xdr:rowOff>53435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365750"/>
          <a:ext cx="838200" cy="2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106700</xdr:rowOff>
    </xdr:from>
    <xdr:to>
      <xdr:col>19</xdr:col>
      <xdr:colOff>177800</xdr:colOff>
      <xdr:row>92</xdr:row>
      <xdr:rowOff>47003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365750"/>
          <a:ext cx="889000" cy="45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47003</xdr:rowOff>
    </xdr:from>
    <xdr:to>
      <xdr:col>15</xdr:col>
      <xdr:colOff>50800</xdr:colOff>
      <xdr:row>92</xdr:row>
      <xdr:rowOff>95073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20403"/>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64175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95073</xdr:rowOff>
    </xdr:from>
    <xdr:to>
      <xdr:col>10</xdr:col>
      <xdr:colOff>114300</xdr:colOff>
      <xdr:row>92</xdr:row>
      <xdr:rowOff>138623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868473"/>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2635</xdr:rowOff>
    </xdr:from>
    <xdr:to>
      <xdr:col>24</xdr:col>
      <xdr:colOff>114300</xdr:colOff>
      <xdr:row>91</xdr:row>
      <xdr:rowOff>104235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25512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55900</xdr:rowOff>
    </xdr:from>
    <xdr:to>
      <xdr:col>20</xdr:col>
      <xdr:colOff>38100</xdr:colOff>
      <xdr:row>89</xdr:row>
      <xdr:rowOff>157500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3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2577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09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167653</xdr:rowOff>
    </xdr:from>
    <xdr:to>
      <xdr:col>15</xdr:col>
      <xdr:colOff>101600</xdr:colOff>
      <xdr:row>92</xdr:row>
      <xdr:rowOff>97803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6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114330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54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44273</xdr:rowOff>
    </xdr:from>
    <xdr:to>
      <xdr:col>10</xdr:col>
      <xdr:colOff>165100</xdr:colOff>
      <xdr:row>92</xdr:row>
      <xdr:rowOff>145873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162400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5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87823</xdr:rowOff>
    </xdr:from>
    <xdr:to>
      <xdr:col>6</xdr:col>
      <xdr:colOff>38100</xdr:colOff>
      <xdr:row>93</xdr:row>
      <xdr:rowOff>17973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8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34500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6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21453</xdr:rowOff>
    </xdr:from>
    <xdr:to>
      <xdr:col>54</xdr:col>
      <xdr:colOff>189865</xdr:colOff>
      <xdr:row>38</xdr:row>
      <xdr:rowOff>164427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50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168254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164427</xdr:rowOff>
    </xdr:from>
    <xdr:to>
      <xdr:col>55</xdr:col>
      <xdr:colOff>88900</xdr:colOff>
      <xdr:row>38</xdr:row>
      <xdr:rowOff>164427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139580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21453</xdr:rowOff>
    </xdr:from>
    <xdr:to>
      <xdr:col>55</xdr:col>
      <xdr:colOff>88900</xdr:colOff>
      <xdr:row>34</xdr:row>
      <xdr:rowOff>21453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5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23015</xdr:rowOff>
    </xdr:from>
    <xdr:to>
      <xdr:col>55</xdr:col>
      <xdr:colOff>0</xdr:colOff>
      <xdr:row>35</xdr:row>
      <xdr:rowOff>135242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23765"/>
          <a:ext cx="838200" cy="1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76349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97922</xdr:rowOff>
    </xdr:from>
    <xdr:to>
      <xdr:col>55</xdr:col>
      <xdr:colOff>50800</xdr:colOff>
      <xdr:row>37</xdr:row>
      <xdr:rowOff>28072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163604</xdr:rowOff>
    </xdr:from>
    <xdr:to>
      <xdr:col>50</xdr:col>
      <xdr:colOff>114300</xdr:colOff>
      <xdr:row>35</xdr:row>
      <xdr:rowOff>135242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07104"/>
          <a:ext cx="889000" cy="8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149098</xdr:rowOff>
    </xdr:from>
    <xdr:to>
      <xdr:col>50</xdr:col>
      <xdr:colOff>165100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163604</xdr:rowOff>
    </xdr:from>
    <xdr:to>
      <xdr:col>45</xdr:col>
      <xdr:colOff>177800</xdr:colOff>
      <xdr:row>38</xdr:row>
      <xdr:rowOff>9352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07104"/>
          <a:ext cx="889000" cy="12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60081</xdr:rowOff>
    </xdr:from>
    <xdr:to>
      <xdr:col>46</xdr:col>
      <xdr:colOff>38100</xdr:colOff>
      <xdr:row>32</xdr:row>
      <xdr:rowOff>161681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152808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9352</xdr:rowOff>
    </xdr:from>
    <xdr:to>
      <xdr:col>41</xdr:col>
      <xdr:colOff>50800</xdr:colOff>
      <xdr:row>38</xdr:row>
      <xdr:rowOff>79852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4452"/>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153274</xdr:rowOff>
    </xdr:from>
    <xdr:to>
      <xdr:col>41</xdr:col>
      <xdr:colOff>101600</xdr:colOff>
      <xdr:row>38</xdr:row>
      <xdr:rowOff>83424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74551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44514</xdr:rowOff>
    </xdr:from>
    <xdr:to>
      <xdr:col>36</xdr:col>
      <xdr:colOff>165100</xdr:colOff>
      <xdr:row>38</xdr:row>
      <xdr:rowOff>146114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137241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143665</xdr:rowOff>
    </xdr:from>
    <xdr:to>
      <xdr:col>55</xdr:col>
      <xdr:colOff>50800</xdr:colOff>
      <xdr:row>35</xdr:row>
      <xdr:rowOff>73815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166542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84442</xdr:rowOff>
    </xdr:from>
    <xdr:to>
      <xdr:col>50</xdr:col>
      <xdr:colOff>165100</xdr:colOff>
      <xdr:row>36</xdr:row>
      <xdr:rowOff>14592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31119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112804</xdr:rowOff>
    </xdr:from>
    <xdr:to>
      <xdr:col>46</xdr:col>
      <xdr:colOff>38100</xdr:colOff>
      <xdr:row>31</xdr:row>
      <xdr:rowOff>42954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59481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03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130002</xdr:rowOff>
    </xdr:from>
    <xdr:to>
      <xdr:col>41</xdr:col>
      <xdr:colOff>101600</xdr:colOff>
      <xdr:row>38</xdr:row>
      <xdr:rowOff>60152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76679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29052</xdr:rowOff>
    </xdr:from>
    <xdr:to>
      <xdr:col>36</xdr:col>
      <xdr:colOff>165100</xdr:colOff>
      <xdr:row>38</xdr:row>
      <xdr:rowOff>130652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147179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70654</xdr:rowOff>
    </xdr:from>
    <xdr:to>
      <xdr:col>55</xdr:col>
      <xdr:colOff>0</xdr:colOff>
      <xdr:row>56</xdr:row>
      <xdr:rowOff>111747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71854"/>
          <a:ext cx="83820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14372</xdr:rowOff>
    </xdr:from>
    <xdr:to>
      <xdr:col>50</xdr:col>
      <xdr:colOff>114300</xdr:colOff>
      <xdr:row>56</xdr:row>
      <xdr:rowOff>70654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44122"/>
          <a:ext cx="889000" cy="2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14372</xdr:rowOff>
    </xdr:from>
    <xdr:to>
      <xdr:col>45</xdr:col>
      <xdr:colOff>177800</xdr:colOff>
      <xdr:row>55</xdr:row>
      <xdr:rowOff>36963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44122"/>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36963</xdr:rowOff>
    </xdr:from>
    <xdr:to>
      <xdr:col>41</xdr:col>
      <xdr:colOff>50800</xdr:colOff>
      <xdr:row>56</xdr:row>
      <xdr:rowOff>29318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66713"/>
          <a:ext cx="889000" cy="1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60947</xdr:rowOff>
    </xdr:from>
    <xdr:to>
      <xdr:col>55</xdr:col>
      <xdr:colOff>50800</xdr:colOff>
      <xdr:row>56</xdr:row>
      <xdr:rowOff>162547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39374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19854</xdr:rowOff>
    </xdr:from>
    <xdr:to>
      <xdr:col>50</xdr:col>
      <xdr:colOff>165100</xdr:colOff>
      <xdr:row>56</xdr:row>
      <xdr:rowOff>121454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112581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135022</xdr:rowOff>
    </xdr:from>
    <xdr:to>
      <xdr:col>46</xdr:col>
      <xdr:colOff>38100</xdr:colOff>
      <xdr:row>55</xdr:row>
      <xdr:rowOff>65172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81699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157613</xdr:rowOff>
    </xdr:from>
    <xdr:to>
      <xdr:col>41</xdr:col>
      <xdr:colOff>101600</xdr:colOff>
      <xdr:row>55</xdr:row>
      <xdr:rowOff>87763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104290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9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149968</xdr:rowOff>
    </xdr:from>
    <xdr:to>
      <xdr:col>36</xdr:col>
      <xdr:colOff>165100</xdr:colOff>
      <xdr:row>56</xdr:row>
      <xdr:rowOff>80118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96645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xdr:rowOff>
    </xdr:from>
    <xdr:to>
      <xdr:col>55</xdr:col>
      <xdr:colOff>0</xdr:colOff>
      <xdr:row>79</xdr:row>
      <xdr:rowOff>9672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5017"/>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30056</xdr:rowOff>
    </xdr:from>
    <xdr:to>
      <xdr:col>50</xdr:col>
      <xdr:colOff>114300</xdr:colOff>
      <xdr:row>79</xdr:row>
      <xdr:rowOff>467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31706"/>
          <a:ext cx="889000" cy="3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30056</xdr:rowOff>
    </xdr:from>
    <xdr:to>
      <xdr:col>45</xdr:col>
      <xdr:colOff>177800</xdr:colOff>
      <xdr:row>78</xdr:row>
      <xdr:rowOff>26025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31706"/>
          <a:ext cx="889000" cy="1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26025</xdr:rowOff>
    </xdr:from>
    <xdr:to>
      <xdr:col>41</xdr:col>
      <xdr:colOff>50800</xdr:colOff>
      <xdr:row>78</xdr:row>
      <xdr:rowOff>95275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99125"/>
          <a:ext cx="8890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130322</xdr:rowOff>
    </xdr:from>
    <xdr:to>
      <xdr:col>55</xdr:col>
      <xdr:colOff>50800</xdr:colOff>
      <xdr:row>79</xdr:row>
      <xdr:rowOff>60472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45249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121117</xdr:rowOff>
    </xdr:from>
    <xdr:to>
      <xdr:col>50</xdr:col>
      <xdr:colOff>165100</xdr:colOff>
      <xdr:row>79</xdr:row>
      <xdr:rowOff>51267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150706</xdr:rowOff>
    </xdr:from>
    <xdr:to>
      <xdr:col>46</xdr:col>
      <xdr:colOff>38100</xdr:colOff>
      <xdr:row>77</xdr:row>
      <xdr:rowOff>80856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71983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146675</xdr:rowOff>
    </xdr:from>
    <xdr:to>
      <xdr:col>41</xdr:col>
      <xdr:colOff>101600</xdr:colOff>
      <xdr:row>78</xdr:row>
      <xdr:rowOff>76825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67952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44475</xdr:rowOff>
    </xdr:from>
    <xdr:to>
      <xdr:col>36</xdr:col>
      <xdr:colOff>165100</xdr:colOff>
      <xdr:row>78</xdr:row>
      <xdr:rowOff>146075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137202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49076</xdr:rowOff>
    </xdr:from>
    <xdr:to>
      <xdr:col>55</xdr:col>
      <xdr:colOff>0</xdr:colOff>
      <xdr:row>96</xdr:row>
      <xdr:rowOff>64802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08276"/>
          <a:ext cx="8382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64802</xdr:rowOff>
    </xdr:from>
    <xdr:to>
      <xdr:col>50</xdr:col>
      <xdr:colOff>114300</xdr:colOff>
      <xdr:row>96</xdr:row>
      <xdr:rowOff>68004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2400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48436</xdr:rowOff>
    </xdr:from>
    <xdr:to>
      <xdr:col>45</xdr:col>
      <xdr:colOff>177800</xdr:colOff>
      <xdr:row>96</xdr:row>
      <xdr:rowOff>68004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0763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48436</xdr:rowOff>
    </xdr:from>
    <xdr:to>
      <xdr:col>41</xdr:col>
      <xdr:colOff>50800</xdr:colOff>
      <xdr:row>96</xdr:row>
      <xdr:rowOff>85308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07636"/>
          <a:ext cx="889000" cy="3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169726</xdr:rowOff>
    </xdr:from>
    <xdr:to>
      <xdr:col>55</xdr:col>
      <xdr:colOff>50800</xdr:colOff>
      <xdr:row>96</xdr:row>
      <xdr:rowOff>99876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21153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14002</xdr:rowOff>
    </xdr:from>
    <xdr:to>
      <xdr:col>50</xdr:col>
      <xdr:colOff>165100</xdr:colOff>
      <xdr:row>96</xdr:row>
      <xdr:rowOff>115602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132129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17204</xdr:rowOff>
    </xdr:from>
    <xdr:to>
      <xdr:col>46</xdr:col>
      <xdr:colOff>38100</xdr:colOff>
      <xdr:row>96</xdr:row>
      <xdr:rowOff>118804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135331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169086</xdr:rowOff>
    </xdr:from>
    <xdr:to>
      <xdr:col>41</xdr:col>
      <xdr:colOff>101600</xdr:colOff>
      <xdr:row>96</xdr:row>
      <xdr:rowOff>99236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115763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34508</xdr:rowOff>
    </xdr:from>
    <xdr:to>
      <xdr:col>36</xdr:col>
      <xdr:colOff>165100</xdr:colOff>
      <xdr:row>96</xdr:row>
      <xdr:rowOff>136108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166256</xdr:rowOff>
    </xdr:from>
    <xdr:to>
      <xdr:col>85</xdr:col>
      <xdr:colOff>127000</xdr:colOff>
      <xdr:row>36</xdr:row>
      <xdr:rowOff>121031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5309756"/>
          <a:ext cx="838200" cy="9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121031</xdr:rowOff>
    </xdr:from>
    <xdr:to>
      <xdr:col>81</xdr:col>
      <xdr:colOff>50800</xdr:colOff>
      <xdr:row>38</xdr:row>
      <xdr:rowOff>82474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293231"/>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59669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82474</xdr:rowOff>
    </xdr:from>
    <xdr:to>
      <xdr:col>76</xdr:col>
      <xdr:colOff>114300</xdr:colOff>
      <xdr:row>38</xdr:row>
      <xdr:rowOff>136423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9757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136423</xdr:rowOff>
    </xdr:from>
    <xdr:to>
      <xdr:col>71</xdr:col>
      <xdr:colOff>177800</xdr:colOff>
      <xdr:row>38</xdr:row>
      <xdr:rowOff>142367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152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115456</xdr:rowOff>
    </xdr:from>
    <xdr:to>
      <xdr:col>85</xdr:col>
      <xdr:colOff>177800</xdr:colOff>
      <xdr:row>31</xdr:row>
      <xdr:rowOff>45606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25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68483</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21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70231</xdr:rowOff>
    </xdr:from>
    <xdr:to>
      <xdr:col>81</xdr:col>
      <xdr:colOff>101600</xdr:colOff>
      <xdr:row>37</xdr:row>
      <xdr:rowOff>381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16908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0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31674</xdr:rowOff>
    </xdr:from>
    <xdr:to>
      <xdr:col>76</xdr:col>
      <xdr:colOff>165100</xdr:colOff>
      <xdr:row>38</xdr:row>
      <xdr:rowOff>133274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124401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85623</xdr:rowOff>
    </xdr:from>
    <xdr:to>
      <xdr:col>72</xdr:col>
      <xdr:colOff>38100</xdr:colOff>
      <xdr:row>39</xdr:row>
      <xdr:rowOff>15773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91567</xdr:rowOff>
    </xdr:from>
    <xdr:to>
      <xdr:col>67</xdr:col>
      <xdr:colOff>101600</xdr:colOff>
      <xdr:row>39</xdr:row>
      <xdr:rowOff>21717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12844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128858</xdr:rowOff>
    </xdr:from>
    <xdr:to>
      <xdr:col>85</xdr:col>
      <xdr:colOff>127000</xdr:colOff>
      <xdr:row>73</xdr:row>
      <xdr:rowOff>136761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130358"/>
          <a:ext cx="838200" cy="52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128858</xdr:rowOff>
    </xdr:from>
    <xdr:to>
      <xdr:col>81</xdr:col>
      <xdr:colOff>50800</xdr:colOff>
      <xdr:row>70</xdr:row>
      <xdr:rowOff>165222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130358"/>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147489</xdr:rowOff>
    </xdr:from>
    <xdr:to>
      <xdr:col>76</xdr:col>
      <xdr:colOff>114300</xdr:colOff>
      <xdr:row>70</xdr:row>
      <xdr:rowOff>165222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148989"/>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85113</xdr:rowOff>
    </xdr:from>
    <xdr:to>
      <xdr:col>71</xdr:col>
      <xdr:colOff>177800</xdr:colOff>
      <xdr:row>70</xdr:row>
      <xdr:rowOff>147489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086613"/>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85961</xdr:rowOff>
    </xdr:from>
    <xdr:to>
      <xdr:col>85</xdr:col>
      <xdr:colOff>177800</xdr:colOff>
      <xdr:row>74</xdr:row>
      <xdr:rowOff>16111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108838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78058</xdr:rowOff>
    </xdr:from>
    <xdr:to>
      <xdr:col>81</xdr:col>
      <xdr:colOff>101600</xdr:colOff>
      <xdr:row>71</xdr:row>
      <xdr:rowOff>8208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24735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185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114422</xdr:rowOff>
    </xdr:from>
    <xdr:to>
      <xdr:col>76</xdr:col>
      <xdr:colOff>165100</xdr:colOff>
      <xdr:row>71</xdr:row>
      <xdr:rowOff>44572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1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61099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189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96689</xdr:rowOff>
    </xdr:from>
    <xdr:to>
      <xdr:col>72</xdr:col>
      <xdr:colOff>38100</xdr:colOff>
      <xdr:row>71</xdr:row>
      <xdr:rowOff>26839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43366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187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34313</xdr:rowOff>
    </xdr:from>
    <xdr:to>
      <xdr:col>67</xdr:col>
      <xdr:colOff>101600</xdr:colOff>
      <xdr:row>70</xdr:row>
      <xdr:rowOff>135913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0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152440</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181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30962</xdr:rowOff>
    </xdr:from>
    <xdr:to>
      <xdr:col>85</xdr:col>
      <xdr:colOff>127000</xdr:colOff>
      <xdr:row>95</xdr:row>
      <xdr:rowOff>78022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975812"/>
          <a:ext cx="838200" cy="38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30962</xdr:rowOff>
    </xdr:from>
    <xdr:to>
      <xdr:col>81</xdr:col>
      <xdr:colOff>50800</xdr:colOff>
      <xdr:row>94</xdr:row>
      <xdr:rowOff>135564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975812"/>
          <a:ext cx="889000" cy="2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135564</xdr:rowOff>
    </xdr:from>
    <xdr:to>
      <xdr:col>76</xdr:col>
      <xdr:colOff>114300</xdr:colOff>
      <xdr:row>96</xdr:row>
      <xdr:rowOff>38680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251864"/>
          <a:ext cx="8890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144413</xdr:rowOff>
    </xdr:from>
    <xdr:to>
      <xdr:col>71</xdr:col>
      <xdr:colOff>177800</xdr:colOff>
      <xdr:row>96</xdr:row>
      <xdr:rowOff>38680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432163"/>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27222</xdr:rowOff>
    </xdr:from>
    <xdr:to>
      <xdr:col>85</xdr:col>
      <xdr:colOff>177800</xdr:colOff>
      <xdr:row>95</xdr:row>
      <xdr:rowOff>128822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50099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1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151612</xdr:rowOff>
    </xdr:from>
    <xdr:to>
      <xdr:col>81</xdr:col>
      <xdr:colOff>101600</xdr:colOff>
      <xdr:row>93</xdr:row>
      <xdr:rowOff>81762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98289</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70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84764</xdr:rowOff>
    </xdr:from>
    <xdr:to>
      <xdr:col>76</xdr:col>
      <xdr:colOff>165100</xdr:colOff>
      <xdr:row>95</xdr:row>
      <xdr:rowOff>14914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2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31441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159330</xdr:rowOff>
    </xdr:from>
    <xdr:to>
      <xdr:col>72</xdr:col>
      <xdr:colOff>38100</xdr:colOff>
      <xdr:row>96</xdr:row>
      <xdr:rowOff>89480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106007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93613</xdr:rowOff>
    </xdr:from>
    <xdr:to>
      <xdr:col>67</xdr:col>
      <xdr:colOff>101600</xdr:colOff>
      <xdr:row>96</xdr:row>
      <xdr:rowOff>23763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3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40290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1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112097</xdr:rowOff>
    </xdr:from>
    <xdr:to>
      <xdr:col>116</xdr:col>
      <xdr:colOff>63500</xdr:colOff>
      <xdr:row>35</xdr:row>
      <xdr:rowOff>69405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41397"/>
          <a:ext cx="838200" cy="1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69405</xdr:rowOff>
    </xdr:from>
    <xdr:to>
      <xdr:col>111</xdr:col>
      <xdr:colOff>177800</xdr:colOff>
      <xdr:row>35</xdr:row>
      <xdr:rowOff>126784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70155"/>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126784</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27534"/>
          <a:ext cx="889000" cy="4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61297</xdr:rowOff>
    </xdr:from>
    <xdr:to>
      <xdr:col>116</xdr:col>
      <xdr:colOff>114300</xdr:colOff>
      <xdr:row>34</xdr:row>
      <xdr:rowOff>162897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84174</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18605</xdr:rowOff>
    </xdr:from>
    <xdr:to>
      <xdr:col>112</xdr:col>
      <xdr:colOff>38100</xdr:colOff>
      <xdr:row>35</xdr:row>
      <xdr:rowOff>120205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136732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75984</xdr:rowOff>
    </xdr:from>
    <xdr:to>
      <xdr:col>107</xdr:col>
      <xdr:colOff>101600</xdr:colOff>
      <xdr:row>36</xdr:row>
      <xdr:rowOff>6134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22661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54901</xdr:rowOff>
    </xdr:from>
    <xdr:to>
      <xdr:col>116</xdr:col>
      <xdr:colOff>63500</xdr:colOff>
      <xdr:row>57</xdr:row>
      <xdr:rowOff>63282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827551"/>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63282</xdr:rowOff>
    </xdr:from>
    <xdr:to>
      <xdr:col>111</xdr:col>
      <xdr:colOff>177800</xdr:colOff>
      <xdr:row>57</xdr:row>
      <xdr:rowOff>111289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83593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111289</xdr:rowOff>
    </xdr:from>
    <xdr:to>
      <xdr:col>107</xdr:col>
      <xdr:colOff>50800</xdr:colOff>
      <xdr:row>58</xdr:row>
      <xdr:rowOff>64480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83939"/>
          <a:ext cx="889000" cy="1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27686</xdr:rowOff>
    </xdr:from>
    <xdr:to>
      <xdr:col>102</xdr:col>
      <xdr:colOff>114300</xdr:colOff>
      <xdr:row>58</xdr:row>
      <xdr:rowOff>64480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71786"/>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4101</xdr:rowOff>
    </xdr:from>
    <xdr:to>
      <xdr:col>116</xdr:col>
      <xdr:colOff>114300</xdr:colOff>
      <xdr:row>57</xdr:row>
      <xdr:rowOff>105701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153978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12482</xdr:rowOff>
    </xdr:from>
    <xdr:to>
      <xdr:col>112</xdr:col>
      <xdr:colOff>38100</xdr:colOff>
      <xdr:row>57</xdr:row>
      <xdr:rowOff>114082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105209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8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60489</xdr:rowOff>
    </xdr:from>
    <xdr:to>
      <xdr:col>107</xdr:col>
      <xdr:colOff>101600</xdr:colOff>
      <xdr:row>57</xdr:row>
      <xdr:rowOff>162089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153216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9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13680</xdr:rowOff>
    </xdr:from>
    <xdr:to>
      <xdr:col>102</xdr:col>
      <xdr:colOff>165100</xdr:colOff>
      <xdr:row>58</xdr:row>
      <xdr:rowOff>115280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106407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148336</xdr:rowOff>
    </xdr:from>
    <xdr:to>
      <xdr:col>98</xdr:col>
      <xdr:colOff>38100</xdr:colOff>
      <xdr:row>58</xdr:row>
      <xdr:rowOff>78486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69613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8045</xdr:rowOff>
    </xdr:from>
    <xdr:to>
      <xdr:col>116</xdr:col>
      <xdr:colOff>62864</xdr:colOff>
      <xdr:row>78</xdr:row>
      <xdr:rowOff>127603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52445"/>
          <a:ext cx="1269" cy="114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131430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127603</xdr:rowOff>
    </xdr:from>
    <xdr:to>
      <xdr:col>116</xdr:col>
      <xdr:colOff>152400</xdr:colOff>
      <xdr:row>78</xdr:row>
      <xdr:rowOff>127603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126172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8045</xdr:rowOff>
    </xdr:from>
    <xdr:to>
      <xdr:col>116</xdr:col>
      <xdr:colOff>152400</xdr:colOff>
      <xdr:row>72</xdr:row>
      <xdr:rowOff>8045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5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166694</xdr:rowOff>
    </xdr:from>
    <xdr:to>
      <xdr:col>116</xdr:col>
      <xdr:colOff>63500</xdr:colOff>
      <xdr:row>74</xdr:row>
      <xdr:rowOff>7683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82544"/>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118572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77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140144</xdr:rowOff>
    </xdr:from>
    <xdr:to>
      <xdr:col>116</xdr:col>
      <xdr:colOff>114300</xdr:colOff>
      <xdr:row>76</xdr:row>
      <xdr:rowOff>70293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136157</xdr:rowOff>
    </xdr:from>
    <xdr:to>
      <xdr:col>111</xdr:col>
      <xdr:colOff>177800</xdr:colOff>
      <xdr:row>74</xdr:row>
      <xdr:rowOff>7683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52007"/>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142107</xdr:rowOff>
    </xdr:from>
    <xdr:to>
      <xdr:col>112</xdr:col>
      <xdr:colOff>38100</xdr:colOff>
      <xdr:row>76</xdr:row>
      <xdr:rowOff>72256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63383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80873</xdr:rowOff>
    </xdr:from>
    <xdr:to>
      <xdr:col>107</xdr:col>
      <xdr:colOff>50800</xdr:colOff>
      <xdr:row>73</xdr:row>
      <xdr:rowOff>136157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082373"/>
          <a:ext cx="889000" cy="5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125914</xdr:rowOff>
    </xdr:from>
    <xdr:to>
      <xdr:col>107</xdr:col>
      <xdr:colOff>101600</xdr:colOff>
      <xdr:row>76</xdr:row>
      <xdr:rowOff>56065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47192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80873</xdr:rowOff>
    </xdr:from>
    <xdr:to>
      <xdr:col>102</xdr:col>
      <xdr:colOff>114300</xdr:colOff>
      <xdr:row>71</xdr:row>
      <xdr:rowOff>153626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082373"/>
          <a:ext cx="889000" cy="2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21082</xdr:rowOff>
    </xdr:from>
    <xdr:to>
      <xdr:col>102</xdr:col>
      <xdr:colOff>165100</xdr:colOff>
      <xdr:row>75</xdr:row>
      <xdr:rowOff>122682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113809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12376</xdr:rowOff>
    </xdr:from>
    <xdr:to>
      <xdr:col>98</xdr:col>
      <xdr:colOff>38100</xdr:colOff>
      <xdr:row>75</xdr:row>
      <xdr:rowOff>113976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105103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115894</xdr:rowOff>
    </xdr:from>
    <xdr:to>
      <xdr:col>116</xdr:col>
      <xdr:colOff>114300</xdr:colOff>
      <xdr:row>74</xdr:row>
      <xdr:rowOff>46044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138771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8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128333</xdr:rowOff>
    </xdr:from>
    <xdr:to>
      <xdr:col>112</xdr:col>
      <xdr:colOff>38100</xdr:colOff>
      <xdr:row>74</xdr:row>
      <xdr:rowOff>58483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75010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85357</xdr:rowOff>
    </xdr:from>
    <xdr:to>
      <xdr:col>107</xdr:col>
      <xdr:colOff>101600</xdr:colOff>
      <xdr:row>74</xdr:row>
      <xdr:rowOff>15507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30073</xdr:rowOff>
    </xdr:from>
    <xdr:to>
      <xdr:col>102</xdr:col>
      <xdr:colOff>165100</xdr:colOff>
      <xdr:row>70</xdr:row>
      <xdr:rowOff>131673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148200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8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102826</xdr:rowOff>
    </xdr:from>
    <xdr:to>
      <xdr:col>98</xdr:col>
      <xdr:colOff>38100</xdr:colOff>
      <xdr:row>72</xdr:row>
      <xdr:rowOff>32976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49503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05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895,487</a:t>
          </a:r>
          <a:r>
            <a:rPr kumimoji="1" lang="ja-JP" altLang="en-US" sz="1300">
              <a:latin typeface="ＭＳ Ｐゴシック" panose="020B0600070205080204" pitchFamily="50" charset="-128"/>
              <a:ea typeface="ＭＳ Ｐゴシック" panose="020B0600070205080204" pitchFamily="50" charset="-128"/>
            </a:rPr>
            <a:t>円となっており、類似団体平均値</a:t>
          </a:r>
          <a:r>
            <a:rPr kumimoji="1" lang="en-US" altLang="ja-JP" sz="1300">
              <a:latin typeface="ＭＳ Ｐゴシック" panose="020B0600070205080204" pitchFamily="50" charset="-128"/>
              <a:ea typeface="ＭＳ Ｐゴシック" panose="020B0600070205080204" pitchFamily="50" charset="-128"/>
            </a:rPr>
            <a:t>688,633</a:t>
          </a:r>
          <a:r>
            <a:rPr kumimoji="1" lang="ja-JP" altLang="en-US" sz="1300">
              <a:latin typeface="ＭＳ Ｐゴシック" panose="020B0600070205080204" pitchFamily="50" charset="-128"/>
              <a:ea typeface="ＭＳ Ｐゴシック" panose="020B0600070205080204" pitchFamily="50" charset="-128"/>
            </a:rPr>
            <a:t>円を上回っている。</a:t>
          </a:r>
        </a:p>
        <a:p>
          <a:r>
            <a:rPr kumimoji="1" lang="ja-JP" altLang="en-US" sz="1300">
              <a:latin typeface="ＭＳ Ｐゴシック" panose="020B0600070205080204" pitchFamily="50" charset="-128"/>
              <a:ea typeface="ＭＳ Ｐゴシック" panose="020B0600070205080204" pitchFamily="50" charset="-128"/>
            </a:rPr>
            <a:t>災害復旧事業費では、令和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年度に発生した災害にかかる工事費等の増額により、前年度比</a:t>
          </a:r>
          <a:r>
            <a:rPr kumimoji="1" lang="en-US" altLang="ja-JP" sz="1300">
              <a:latin typeface="ＭＳ Ｐゴシック" panose="020B0600070205080204" pitchFamily="50" charset="-128"/>
              <a:ea typeface="ＭＳ Ｐゴシック" panose="020B0600070205080204" pitchFamily="50" charset="-128"/>
            </a:rPr>
            <a:t>25,813</a:t>
          </a:r>
          <a:r>
            <a:rPr kumimoji="1" lang="ja-JP" altLang="en-US" sz="1300">
              <a:latin typeface="ＭＳ Ｐゴシック" panose="020B0600070205080204" pitchFamily="50" charset="-128"/>
              <a:ea typeface="ＭＳ Ｐゴシック" panose="020B0600070205080204" pitchFamily="50" charset="-128"/>
            </a:rPr>
            <a:t>円となり、類似団体と比較して最も高い数値となっている。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補助費等では、エネルギー価格高騰対策支援事業対策にかかる事業者への支援金の増により、前年度比</a:t>
          </a:r>
          <a:r>
            <a:rPr kumimoji="1" lang="en-US" altLang="ja-JP" sz="1300">
              <a:latin typeface="ＭＳ Ｐゴシック" panose="020B0600070205080204" pitchFamily="50" charset="-128"/>
              <a:ea typeface="ＭＳ Ｐゴシック" panose="020B0600070205080204" pitchFamily="50" charset="-128"/>
            </a:rPr>
            <a:t>14,728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公債費では、繰上償還を実施しなかったことによる元金償還額が減少し、前年度比</a:t>
          </a:r>
          <a:r>
            <a:rPr kumimoji="1" lang="en-US" altLang="ja-JP" sz="1300">
              <a:latin typeface="ＭＳ Ｐゴシック" panose="020B0600070205080204" pitchFamily="50" charset="-128"/>
              <a:ea typeface="ＭＳ Ｐゴシック" panose="020B0600070205080204" pitchFamily="50" charset="-128"/>
            </a:rPr>
            <a:t>31,984</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扶助費では、新型コロナウイルス感染症対策にかかる子育て世帯や住民税非課税世帯等への臨時特別給付金等の減により、前年度比</a:t>
          </a:r>
          <a:r>
            <a:rPr kumimoji="1" lang="en-US" altLang="ja-JP" sz="1300">
              <a:latin typeface="ＭＳ Ｐゴシック" panose="020B0600070205080204" pitchFamily="50" charset="-128"/>
              <a:ea typeface="ＭＳ Ｐゴシック" panose="020B0600070205080204" pitchFamily="50" charset="-128"/>
            </a:rPr>
            <a:t>17,738</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その他、当市は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つの有人離島をはじめとした広大な行政範囲を有するため管理すべき公共施設も多く、また、人口減少も著しいことが、類似団体平均値を上回る要因として挙げられる。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59880</xdr:rowOff>
    </xdr:from>
    <xdr:to>
      <xdr:col>24</xdr:col>
      <xdr:colOff>63500</xdr:colOff>
      <xdr:row>34</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9180"/>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93409</xdr:rowOff>
    </xdr:from>
    <xdr:to>
      <xdr:col>19</xdr:col>
      <xdr:colOff>177800</xdr:colOff>
      <xdr:row>34</xdr:row>
      <xdr:rowOff>128651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270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58547</xdr:rowOff>
    </xdr:from>
    <xdr:to>
      <xdr:col>15</xdr:col>
      <xdr:colOff>50800</xdr:colOff>
      <xdr:row>34</xdr:row>
      <xdr:rowOff>93409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784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58547</xdr:rowOff>
    </xdr:from>
    <xdr:to>
      <xdr:col>10</xdr:col>
      <xdr:colOff>114300</xdr:colOff>
      <xdr:row>34</xdr:row>
      <xdr:rowOff>92075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8784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9080</xdr:rowOff>
    </xdr:from>
    <xdr:to>
      <xdr:col>24</xdr:col>
      <xdr:colOff>114300</xdr:colOff>
      <xdr:row>34</xdr:row>
      <xdr:rowOff>110680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31957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77851</xdr:rowOff>
    </xdr:from>
    <xdr:to>
      <xdr:col>20</xdr:col>
      <xdr:colOff>38100</xdr:colOff>
      <xdr:row>35</xdr:row>
      <xdr:rowOff>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42609</xdr:rowOff>
    </xdr:from>
    <xdr:to>
      <xdr:col>15</xdr:col>
      <xdr:colOff>101600</xdr:colOff>
      <xdr:row>34</xdr:row>
      <xdr:rowOff>144209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160736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7747</xdr:rowOff>
    </xdr:from>
    <xdr:to>
      <xdr:col>10</xdr:col>
      <xdr:colOff>165100</xdr:colOff>
      <xdr:row>34</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41275</xdr:rowOff>
    </xdr:from>
    <xdr:to>
      <xdr:col>6</xdr:col>
      <xdr:colOff>38100</xdr:colOff>
      <xdr:row>34</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159402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18263</xdr:rowOff>
    </xdr:from>
    <xdr:to>
      <xdr:col>24</xdr:col>
      <xdr:colOff>63500</xdr:colOff>
      <xdr:row>53</xdr:row>
      <xdr:rowOff>146247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5113"/>
          <a:ext cx="838200" cy="1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44915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29506</xdr:rowOff>
    </xdr:from>
    <xdr:to>
      <xdr:col>19</xdr:col>
      <xdr:colOff>177800</xdr:colOff>
      <xdr:row>53</xdr:row>
      <xdr:rowOff>18263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73456"/>
          <a:ext cx="889000" cy="3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130178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29506</xdr:rowOff>
    </xdr:from>
    <xdr:to>
      <xdr:col>15</xdr:col>
      <xdr:colOff>50800</xdr:colOff>
      <xdr:row>54</xdr:row>
      <xdr:rowOff>71801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73456"/>
          <a:ext cx="889000" cy="5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71801</xdr:rowOff>
    </xdr:from>
    <xdr:to>
      <xdr:col>10</xdr:col>
      <xdr:colOff>114300</xdr:colOff>
      <xdr:row>54</xdr:row>
      <xdr:rowOff>166638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30101"/>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20647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121139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95447</xdr:rowOff>
    </xdr:from>
    <xdr:to>
      <xdr:col>24</xdr:col>
      <xdr:colOff>114300</xdr:colOff>
      <xdr:row>54</xdr:row>
      <xdr:rowOff>25597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118324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138913</xdr:rowOff>
    </xdr:from>
    <xdr:to>
      <xdr:col>20</xdr:col>
      <xdr:colOff>38100</xdr:colOff>
      <xdr:row>53</xdr:row>
      <xdr:rowOff>69063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85590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2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150156</xdr:rowOff>
    </xdr:from>
    <xdr:to>
      <xdr:col>15</xdr:col>
      <xdr:colOff>101600</xdr:colOff>
      <xdr:row>51</xdr:row>
      <xdr:rowOff>80306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96833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21001</xdr:rowOff>
    </xdr:from>
    <xdr:to>
      <xdr:col>10</xdr:col>
      <xdr:colOff>165100</xdr:colOff>
      <xdr:row>54</xdr:row>
      <xdr:rowOff>122601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139128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115838</xdr:rowOff>
    </xdr:from>
    <xdr:to>
      <xdr:col>6</xdr:col>
      <xdr:colOff>38100</xdr:colOff>
      <xdr:row>55</xdr:row>
      <xdr:rowOff>45988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62515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5504</xdr:rowOff>
    </xdr:from>
    <xdr:to>
      <xdr:col>24</xdr:col>
      <xdr:colOff>62865</xdr:colOff>
      <xdr:row>78</xdr:row>
      <xdr:rowOff>15456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49904"/>
          <a:ext cx="1270" cy="103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19283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9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xdr:rowOff>
    </xdr:from>
    <xdr:to>
      <xdr:col>24</xdr:col>
      <xdr:colOff>152400</xdr:colOff>
      <xdr:row>78</xdr:row>
      <xdr:rowOff>15456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123631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2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5504</xdr:rowOff>
    </xdr:from>
    <xdr:to>
      <xdr:col>24</xdr:col>
      <xdr:colOff>152400</xdr:colOff>
      <xdr:row>72</xdr:row>
      <xdr:rowOff>5504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4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67295</xdr:rowOff>
    </xdr:from>
    <xdr:to>
      <xdr:col>24</xdr:col>
      <xdr:colOff>63500</xdr:colOff>
      <xdr:row>72</xdr:row>
      <xdr:rowOff>5504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240245"/>
          <a:ext cx="838200" cy="1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6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24892</xdr:rowOff>
    </xdr:from>
    <xdr:to>
      <xdr:col>24</xdr:col>
      <xdr:colOff>114300</xdr:colOff>
      <xdr:row>75</xdr:row>
      <xdr:rowOff>126492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67295</xdr:rowOff>
    </xdr:from>
    <xdr:to>
      <xdr:col>19</xdr:col>
      <xdr:colOff>177800</xdr:colOff>
      <xdr:row>72</xdr:row>
      <xdr:rowOff>53335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240245"/>
          <a:ext cx="889000" cy="1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118687</xdr:rowOff>
    </xdr:from>
    <xdr:to>
      <xdr:col>20</xdr:col>
      <xdr:colOff>38100</xdr:colOff>
      <xdr:row>75</xdr:row>
      <xdr:rowOff>48837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39964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9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53335</xdr:rowOff>
    </xdr:from>
    <xdr:to>
      <xdr:col>15</xdr:col>
      <xdr:colOff>50800</xdr:colOff>
      <xdr:row>72</xdr:row>
      <xdr:rowOff>149118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97735"/>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68052</xdr:rowOff>
    </xdr:from>
    <xdr:to>
      <xdr:col>15</xdr:col>
      <xdr:colOff>101600</xdr:colOff>
      <xdr:row>75</xdr:row>
      <xdr:rowOff>169652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160779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149118</xdr:rowOff>
    </xdr:from>
    <xdr:to>
      <xdr:col>10</xdr:col>
      <xdr:colOff>114300</xdr:colOff>
      <xdr:row>73</xdr:row>
      <xdr:rowOff>84927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493518"/>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118664</xdr:rowOff>
    </xdr:from>
    <xdr:to>
      <xdr:col>10</xdr:col>
      <xdr:colOff>165100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39941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27194</xdr:rowOff>
    </xdr:from>
    <xdr:to>
      <xdr:col>6</xdr:col>
      <xdr:colOff>38100</xdr:colOff>
      <xdr:row>76</xdr:row>
      <xdr:rowOff>128794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119921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126154</xdr:rowOff>
    </xdr:from>
    <xdr:to>
      <xdr:col>24</xdr:col>
      <xdr:colOff>114300</xdr:colOff>
      <xdr:row>72</xdr:row>
      <xdr:rowOff>56304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79181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5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16495</xdr:rowOff>
    </xdr:from>
    <xdr:to>
      <xdr:col>20</xdr:col>
      <xdr:colOff>38100</xdr:colOff>
      <xdr:row>71</xdr:row>
      <xdr:rowOff>118095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1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134622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9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2535</xdr:rowOff>
    </xdr:from>
    <xdr:to>
      <xdr:col>15</xdr:col>
      <xdr:colOff>101600</xdr:colOff>
      <xdr:row>72</xdr:row>
      <xdr:rowOff>104135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120662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98318</xdr:rowOff>
    </xdr:from>
    <xdr:to>
      <xdr:col>10</xdr:col>
      <xdr:colOff>165100</xdr:colOff>
      <xdr:row>73</xdr:row>
      <xdr:rowOff>28468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44995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34127</xdr:rowOff>
    </xdr:from>
    <xdr:to>
      <xdr:col>6</xdr:col>
      <xdr:colOff>38100</xdr:colOff>
      <xdr:row>73</xdr:row>
      <xdr:rowOff>135727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152254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4865</xdr:rowOff>
    </xdr:from>
    <xdr:to>
      <xdr:col>24</xdr:col>
      <xdr:colOff>62865</xdr:colOff>
      <xdr:row>98</xdr:row>
      <xdr:rowOff>1912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78265"/>
          <a:ext cx="1270" cy="1025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5739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0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1912</xdr:rowOff>
    </xdr:from>
    <xdr:to>
      <xdr:col>24</xdr:col>
      <xdr:colOff>152400</xdr:colOff>
      <xdr:row>98</xdr:row>
      <xdr:rowOff>1912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122992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5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4865</xdr:rowOff>
    </xdr:from>
    <xdr:to>
      <xdr:col>24</xdr:col>
      <xdr:colOff>152400</xdr:colOff>
      <xdr:row>92</xdr:row>
      <xdr:rowOff>4865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7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72510</xdr:rowOff>
    </xdr:from>
    <xdr:to>
      <xdr:col>24</xdr:col>
      <xdr:colOff>63500</xdr:colOff>
      <xdr:row>92</xdr:row>
      <xdr:rowOff>23800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674460"/>
          <a:ext cx="838200" cy="1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60298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76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81871</xdr:rowOff>
    </xdr:from>
    <xdr:to>
      <xdr:col>24</xdr:col>
      <xdr:colOff>114300</xdr:colOff>
      <xdr:row>95</xdr:row>
      <xdr:rowOff>12021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72510</xdr:rowOff>
    </xdr:from>
    <xdr:to>
      <xdr:col>19</xdr:col>
      <xdr:colOff>177800</xdr:colOff>
      <xdr:row>93</xdr:row>
      <xdr:rowOff>85083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674460"/>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65373</xdr:rowOff>
    </xdr:from>
    <xdr:to>
      <xdr:col>20</xdr:col>
      <xdr:colOff>38100</xdr:colOff>
      <xdr:row>94</xdr:row>
      <xdr:rowOff>166973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158100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85083</xdr:rowOff>
    </xdr:from>
    <xdr:to>
      <xdr:col>15</xdr:col>
      <xdr:colOff>50800</xdr:colOff>
      <xdr:row>93</xdr:row>
      <xdr:rowOff>155493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29933"/>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23710</xdr:rowOff>
    </xdr:from>
    <xdr:to>
      <xdr:col>15</xdr:col>
      <xdr:colOff>101600</xdr:colOff>
      <xdr:row>95</xdr:row>
      <xdr:rowOff>125310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116437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152045</xdr:rowOff>
    </xdr:from>
    <xdr:to>
      <xdr:col>10</xdr:col>
      <xdr:colOff>114300</xdr:colOff>
      <xdr:row>93</xdr:row>
      <xdr:rowOff>155493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968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101416</xdr:rowOff>
    </xdr:from>
    <xdr:to>
      <xdr:col>10</xdr:col>
      <xdr:colOff>165100</xdr:colOff>
      <xdr:row>96</xdr:row>
      <xdr:rowOff>31566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22693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148813</xdr:rowOff>
    </xdr:from>
    <xdr:to>
      <xdr:col>6</xdr:col>
      <xdr:colOff>38100</xdr:colOff>
      <xdr:row>96</xdr:row>
      <xdr:rowOff>78963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70090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144450</xdr:rowOff>
    </xdr:from>
    <xdr:to>
      <xdr:col>24</xdr:col>
      <xdr:colOff>114300</xdr:colOff>
      <xdr:row>92</xdr:row>
      <xdr:rowOff>74600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78541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21710</xdr:rowOff>
    </xdr:from>
    <xdr:to>
      <xdr:col>20</xdr:col>
      <xdr:colOff>38100</xdr:colOff>
      <xdr:row>91</xdr:row>
      <xdr:rowOff>123310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6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139837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3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34283</xdr:rowOff>
    </xdr:from>
    <xdr:to>
      <xdr:col>15</xdr:col>
      <xdr:colOff>101600</xdr:colOff>
      <xdr:row>93</xdr:row>
      <xdr:rowOff>135883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152410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104693</xdr:rowOff>
    </xdr:from>
    <xdr:to>
      <xdr:col>10</xdr:col>
      <xdr:colOff>165100</xdr:colOff>
      <xdr:row>94</xdr:row>
      <xdr:rowOff>34843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51370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101245</xdr:rowOff>
    </xdr:from>
    <xdr:to>
      <xdr:col>6</xdr:col>
      <xdr:colOff>38100</xdr:colOff>
      <xdr:row>94</xdr:row>
      <xdr:rowOff>31395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47922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149644</xdr:rowOff>
    </xdr:from>
    <xdr:to>
      <xdr:col>55</xdr:col>
      <xdr:colOff>0</xdr:colOff>
      <xdr:row>54</xdr:row>
      <xdr:rowOff>105714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36494"/>
          <a:ext cx="838200" cy="1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156007</xdr:rowOff>
    </xdr:from>
    <xdr:to>
      <xdr:col>50</xdr:col>
      <xdr:colOff>114300</xdr:colOff>
      <xdr:row>54</xdr:row>
      <xdr:rowOff>105714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07140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156007</xdr:rowOff>
    </xdr:from>
    <xdr:to>
      <xdr:col>45</xdr:col>
      <xdr:colOff>177800</xdr:colOff>
      <xdr:row>54</xdr:row>
      <xdr:rowOff>131432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071407"/>
          <a:ext cx="889000" cy="3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131432</xdr:rowOff>
    </xdr:from>
    <xdr:to>
      <xdr:col>41</xdr:col>
      <xdr:colOff>50800</xdr:colOff>
      <xdr:row>55</xdr:row>
      <xdr:rowOff>61176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89732"/>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98844</xdr:rowOff>
    </xdr:from>
    <xdr:to>
      <xdr:col>55</xdr:col>
      <xdr:colOff>50800</xdr:colOff>
      <xdr:row>54</xdr:row>
      <xdr:rowOff>28994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121721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54914</xdr:rowOff>
    </xdr:from>
    <xdr:to>
      <xdr:col>50</xdr:col>
      <xdr:colOff>165100</xdr:colOff>
      <xdr:row>54</xdr:row>
      <xdr:rowOff>156514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105207</xdr:rowOff>
    </xdr:from>
    <xdr:to>
      <xdr:col>46</xdr:col>
      <xdr:colOff>38100</xdr:colOff>
      <xdr:row>53</xdr:row>
      <xdr:rowOff>35357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51884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7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80632</xdr:rowOff>
    </xdr:from>
    <xdr:to>
      <xdr:col>41</xdr:col>
      <xdr:colOff>101600</xdr:colOff>
      <xdr:row>55</xdr:row>
      <xdr:rowOff>10782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27309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10376</xdr:rowOff>
    </xdr:from>
    <xdr:to>
      <xdr:col>36</xdr:col>
      <xdr:colOff>165100</xdr:colOff>
      <xdr:row>55</xdr:row>
      <xdr:rowOff>111976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5626</xdr:rowOff>
    </xdr:from>
    <xdr:to>
      <xdr:col>55</xdr:col>
      <xdr:colOff>0</xdr:colOff>
      <xdr:row>78</xdr:row>
      <xdr:rowOff>20836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8726"/>
          <a:ext cx="8382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105021</xdr:rowOff>
    </xdr:from>
    <xdr:to>
      <xdr:col>50</xdr:col>
      <xdr:colOff>114300</xdr:colOff>
      <xdr:row>78</xdr:row>
      <xdr:rowOff>20836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6671"/>
          <a:ext cx="889000" cy="8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105021</xdr:rowOff>
    </xdr:from>
    <xdr:to>
      <xdr:col>45</xdr:col>
      <xdr:colOff>177800</xdr:colOff>
      <xdr:row>78</xdr:row>
      <xdr:rowOff>66349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6671"/>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66349</xdr:rowOff>
    </xdr:from>
    <xdr:to>
      <xdr:col>41</xdr:col>
      <xdr:colOff>50800</xdr:colOff>
      <xdr:row>78</xdr:row>
      <xdr:rowOff>101592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9449"/>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126276</xdr:rowOff>
    </xdr:from>
    <xdr:to>
      <xdr:col>55</xdr:col>
      <xdr:colOff>50800</xdr:colOff>
      <xdr:row>78</xdr:row>
      <xdr:rowOff>56426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141486</xdr:rowOff>
    </xdr:from>
    <xdr:to>
      <xdr:col>50</xdr:col>
      <xdr:colOff>165100</xdr:colOff>
      <xdr:row>78</xdr:row>
      <xdr:rowOff>71636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88163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54221</xdr:rowOff>
    </xdr:from>
    <xdr:to>
      <xdr:col>46</xdr:col>
      <xdr:colOff>38100</xdr:colOff>
      <xdr:row>77</xdr:row>
      <xdr:rowOff>155821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15549</xdr:rowOff>
    </xdr:from>
    <xdr:to>
      <xdr:col>41</xdr:col>
      <xdr:colOff>101600</xdr:colOff>
      <xdr:row>78</xdr:row>
      <xdr:rowOff>117149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50792</xdr:rowOff>
    </xdr:from>
    <xdr:to>
      <xdr:col>36</xdr:col>
      <xdr:colOff>165100</xdr:colOff>
      <xdr:row>78</xdr:row>
      <xdr:rowOff>152392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143519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100864</xdr:rowOff>
    </xdr:from>
    <xdr:to>
      <xdr:col>55</xdr:col>
      <xdr:colOff>0</xdr:colOff>
      <xdr:row>97</xdr:row>
      <xdr:rowOff>168363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31514"/>
          <a:ext cx="8382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159220</xdr:rowOff>
    </xdr:from>
    <xdr:to>
      <xdr:col>50</xdr:col>
      <xdr:colOff>114300</xdr:colOff>
      <xdr:row>97</xdr:row>
      <xdr:rowOff>100864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46970"/>
          <a:ext cx="889000" cy="2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159220</xdr:rowOff>
    </xdr:from>
    <xdr:to>
      <xdr:col>45</xdr:col>
      <xdr:colOff>177800</xdr:colOff>
      <xdr:row>96</xdr:row>
      <xdr:rowOff>123825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46970"/>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123825</xdr:rowOff>
    </xdr:from>
    <xdr:to>
      <xdr:col>41</xdr:col>
      <xdr:colOff>50800</xdr:colOff>
      <xdr:row>97</xdr:row>
      <xdr:rowOff>49721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83025"/>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117563</xdr:rowOff>
    </xdr:from>
    <xdr:to>
      <xdr:col>55</xdr:col>
      <xdr:colOff>50800</xdr:colOff>
      <xdr:row>98</xdr:row>
      <xdr:rowOff>47713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95990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50064</xdr:rowOff>
    </xdr:from>
    <xdr:to>
      <xdr:col>50</xdr:col>
      <xdr:colOff>165100</xdr:colOff>
      <xdr:row>97</xdr:row>
      <xdr:rowOff>151664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142791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108420</xdr:rowOff>
    </xdr:from>
    <xdr:to>
      <xdr:col>46</xdr:col>
      <xdr:colOff>38100</xdr:colOff>
      <xdr:row>96</xdr:row>
      <xdr:rowOff>38570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29697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73025</xdr:rowOff>
    </xdr:from>
    <xdr:to>
      <xdr:col>41</xdr:col>
      <xdr:colOff>101600</xdr:colOff>
      <xdr:row>97</xdr:row>
      <xdr:rowOff>3175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170371</xdr:rowOff>
    </xdr:from>
    <xdr:to>
      <xdr:col>36</xdr:col>
      <xdr:colOff>165100</xdr:colOff>
      <xdr:row>97</xdr:row>
      <xdr:rowOff>100521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117048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6312</xdr:rowOff>
    </xdr:from>
    <xdr:to>
      <xdr:col>85</xdr:col>
      <xdr:colOff>127000</xdr:colOff>
      <xdr:row>35</xdr:row>
      <xdr:rowOff>135966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07062"/>
          <a:ext cx="8382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155207</xdr:rowOff>
    </xdr:from>
    <xdr:to>
      <xdr:col>81</xdr:col>
      <xdr:colOff>50800</xdr:colOff>
      <xdr:row>35</xdr:row>
      <xdr:rowOff>135966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813057"/>
          <a:ext cx="889000" cy="3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11227</xdr:rowOff>
    </xdr:from>
    <xdr:to>
      <xdr:col>76</xdr:col>
      <xdr:colOff>114300</xdr:colOff>
      <xdr:row>33</xdr:row>
      <xdr:rowOff>155207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69077"/>
          <a:ext cx="8890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74642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11227</xdr:rowOff>
    </xdr:from>
    <xdr:to>
      <xdr:col>71</xdr:col>
      <xdr:colOff>177800</xdr:colOff>
      <xdr:row>35</xdr:row>
      <xdr:rowOff>106019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669077"/>
          <a:ext cx="889000" cy="4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126962</xdr:rowOff>
    </xdr:from>
    <xdr:to>
      <xdr:col>85</xdr:col>
      <xdr:colOff>177800</xdr:colOff>
      <xdr:row>35</xdr:row>
      <xdr:rowOff>57112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149839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85166</xdr:rowOff>
    </xdr:from>
    <xdr:to>
      <xdr:col>81</xdr:col>
      <xdr:colOff>101600</xdr:colOff>
      <xdr:row>36</xdr:row>
      <xdr:rowOff>15316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104407</xdr:rowOff>
    </xdr:from>
    <xdr:to>
      <xdr:col>76</xdr:col>
      <xdr:colOff>165100</xdr:colOff>
      <xdr:row>34</xdr:row>
      <xdr:rowOff>34557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51084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131877</xdr:rowOff>
    </xdr:from>
    <xdr:to>
      <xdr:col>72</xdr:col>
      <xdr:colOff>38100</xdr:colOff>
      <xdr:row>33</xdr:row>
      <xdr:rowOff>62027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78554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3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55219</xdr:rowOff>
    </xdr:from>
    <xdr:to>
      <xdr:col>67</xdr:col>
      <xdr:colOff>101600</xdr:colOff>
      <xdr:row>35</xdr:row>
      <xdr:rowOff>156819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131463</xdr:rowOff>
    </xdr:from>
    <xdr:to>
      <xdr:col>85</xdr:col>
      <xdr:colOff>127000</xdr:colOff>
      <xdr:row>58</xdr:row>
      <xdr:rowOff>1115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04113"/>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1115</xdr:rowOff>
    </xdr:from>
    <xdr:to>
      <xdr:col>81</xdr:col>
      <xdr:colOff>50800</xdr:colOff>
      <xdr:row>58</xdr:row>
      <xdr:rowOff>9809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45215"/>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9809</xdr:rowOff>
    </xdr:from>
    <xdr:to>
      <xdr:col>76</xdr:col>
      <xdr:colOff>114300</xdr:colOff>
      <xdr:row>58</xdr:row>
      <xdr:rowOff>74046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53909"/>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9192</xdr:rowOff>
    </xdr:from>
    <xdr:to>
      <xdr:col>71</xdr:col>
      <xdr:colOff>177800</xdr:colOff>
      <xdr:row>58</xdr:row>
      <xdr:rowOff>74046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53292"/>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80663</xdr:rowOff>
    </xdr:from>
    <xdr:to>
      <xdr:col>85</xdr:col>
      <xdr:colOff>177800</xdr:colOff>
      <xdr:row>58</xdr:row>
      <xdr:rowOff>10813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103540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121765</xdr:rowOff>
    </xdr:from>
    <xdr:to>
      <xdr:col>81</xdr:col>
      <xdr:colOff>101600</xdr:colOff>
      <xdr:row>58</xdr:row>
      <xdr:rowOff>51915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68442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130459</xdr:rowOff>
    </xdr:from>
    <xdr:to>
      <xdr:col>76</xdr:col>
      <xdr:colOff>165100</xdr:colOff>
      <xdr:row>58</xdr:row>
      <xdr:rowOff>60609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77136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23246</xdr:rowOff>
    </xdr:from>
    <xdr:to>
      <xdr:col>72</xdr:col>
      <xdr:colOff>38100</xdr:colOff>
      <xdr:row>58</xdr:row>
      <xdr:rowOff>124846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115973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129842</xdr:rowOff>
    </xdr:from>
    <xdr:to>
      <xdr:col>67</xdr:col>
      <xdr:colOff>101600</xdr:colOff>
      <xdr:row>58</xdr:row>
      <xdr:rowOff>59992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76519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166256</xdr:rowOff>
    </xdr:from>
    <xdr:to>
      <xdr:col>85</xdr:col>
      <xdr:colOff>127000</xdr:colOff>
      <xdr:row>76</xdr:row>
      <xdr:rowOff>121031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167756"/>
          <a:ext cx="838200" cy="9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121031</xdr:rowOff>
    </xdr:from>
    <xdr:to>
      <xdr:col>81</xdr:col>
      <xdr:colOff>50800</xdr:colOff>
      <xdr:row>78</xdr:row>
      <xdr:rowOff>82474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151231"/>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59669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82474</xdr:rowOff>
    </xdr:from>
    <xdr:to>
      <xdr:col>76</xdr:col>
      <xdr:colOff>114300</xdr:colOff>
      <xdr:row>78</xdr:row>
      <xdr:rowOff>136423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5557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136423</xdr:rowOff>
    </xdr:from>
    <xdr:to>
      <xdr:col>71</xdr:col>
      <xdr:colOff>177800</xdr:colOff>
      <xdr:row>78</xdr:row>
      <xdr:rowOff>142367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952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115456</xdr:rowOff>
    </xdr:from>
    <xdr:to>
      <xdr:col>85</xdr:col>
      <xdr:colOff>177800</xdr:colOff>
      <xdr:row>71</xdr:row>
      <xdr:rowOff>45606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1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68483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0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70231</xdr:rowOff>
    </xdr:from>
    <xdr:to>
      <xdr:col>81</xdr:col>
      <xdr:colOff>101600</xdr:colOff>
      <xdr:row>77</xdr:row>
      <xdr:rowOff>381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16908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8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31674</xdr:rowOff>
    </xdr:from>
    <xdr:to>
      <xdr:col>76</xdr:col>
      <xdr:colOff>165100</xdr:colOff>
      <xdr:row>78</xdr:row>
      <xdr:rowOff>133274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124401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85623</xdr:rowOff>
    </xdr:from>
    <xdr:to>
      <xdr:col>72</xdr:col>
      <xdr:colOff>38100</xdr:colOff>
      <xdr:row>79</xdr:row>
      <xdr:rowOff>15773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91567</xdr:rowOff>
    </xdr:from>
    <xdr:to>
      <xdr:col>67</xdr:col>
      <xdr:colOff>101600</xdr:colOff>
      <xdr:row>79</xdr:row>
      <xdr:rowOff>21717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12844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128857</xdr:rowOff>
    </xdr:from>
    <xdr:to>
      <xdr:col>85</xdr:col>
      <xdr:colOff>127000</xdr:colOff>
      <xdr:row>93</xdr:row>
      <xdr:rowOff>136761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559357"/>
          <a:ext cx="838200" cy="52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128857</xdr:rowOff>
    </xdr:from>
    <xdr:to>
      <xdr:col>81</xdr:col>
      <xdr:colOff>50800</xdr:colOff>
      <xdr:row>90</xdr:row>
      <xdr:rowOff>165221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559357"/>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147489</xdr:rowOff>
    </xdr:from>
    <xdr:to>
      <xdr:col>76</xdr:col>
      <xdr:colOff>114300</xdr:colOff>
      <xdr:row>90</xdr:row>
      <xdr:rowOff>165221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577989"/>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85114</xdr:rowOff>
    </xdr:from>
    <xdr:to>
      <xdr:col>71</xdr:col>
      <xdr:colOff>177800</xdr:colOff>
      <xdr:row>90</xdr:row>
      <xdr:rowOff>147489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515614"/>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85961</xdr:rowOff>
    </xdr:from>
    <xdr:to>
      <xdr:col>85</xdr:col>
      <xdr:colOff>177800</xdr:colOff>
      <xdr:row>94</xdr:row>
      <xdr:rowOff>16111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108838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78057</xdr:rowOff>
    </xdr:from>
    <xdr:to>
      <xdr:col>81</xdr:col>
      <xdr:colOff>101600</xdr:colOff>
      <xdr:row>91</xdr:row>
      <xdr:rowOff>8207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5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24734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52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114421</xdr:rowOff>
    </xdr:from>
    <xdr:to>
      <xdr:col>76</xdr:col>
      <xdr:colOff>165100</xdr:colOff>
      <xdr:row>91</xdr:row>
      <xdr:rowOff>44571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5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61098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32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96689</xdr:rowOff>
    </xdr:from>
    <xdr:to>
      <xdr:col>72</xdr:col>
      <xdr:colOff>38100</xdr:colOff>
      <xdr:row>91</xdr:row>
      <xdr:rowOff>26839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5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43366</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530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34314</xdr:rowOff>
    </xdr:from>
    <xdr:to>
      <xdr:col>67</xdr:col>
      <xdr:colOff>101600</xdr:colOff>
      <xdr:row>90</xdr:row>
      <xdr:rowOff>135914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152441</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24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55575</xdr:rowOff>
    </xdr:from>
    <xdr:to>
      <xdr:col>116</xdr:col>
      <xdr:colOff>63500</xdr:colOff>
      <xdr:row>32</xdr:row>
      <xdr:rowOff>59690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554197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32123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55575</xdr:rowOff>
    </xdr:from>
    <xdr:to>
      <xdr:col>111</xdr:col>
      <xdr:colOff>177800</xdr:colOff>
      <xdr:row>34</xdr:row>
      <xdr:rowOff>164389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541975"/>
          <a:ext cx="889000" cy="4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88951</xdr:rowOff>
    </xdr:from>
    <xdr:to>
      <xdr:col>107</xdr:col>
      <xdr:colOff>50800</xdr:colOff>
      <xdr:row>34</xdr:row>
      <xdr:rowOff>164389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591825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165168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88951</xdr:rowOff>
    </xdr:from>
    <xdr:to>
      <xdr:col>102</xdr:col>
      <xdr:colOff>114300</xdr:colOff>
      <xdr:row>35</xdr:row>
      <xdr:rowOff>54204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5918251"/>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96588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165168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8890</xdr:rowOff>
    </xdr:from>
    <xdr:to>
      <xdr:col>116</xdr:col>
      <xdr:colOff>114300</xdr:colOff>
      <xdr:row>32</xdr:row>
      <xdr:rowOff>110490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133367</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4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4775</xdr:rowOff>
    </xdr:from>
    <xdr:to>
      <xdr:col>112</xdr:col>
      <xdr:colOff>38100</xdr:colOff>
      <xdr:row>32</xdr:row>
      <xdr:rowOff>106375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122902</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113589</xdr:rowOff>
    </xdr:from>
    <xdr:to>
      <xdr:col>107</xdr:col>
      <xdr:colOff>101600</xdr:colOff>
      <xdr:row>35</xdr:row>
      <xdr:rowOff>43739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60266</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38151</xdr:rowOff>
    </xdr:from>
    <xdr:to>
      <xdr:col>102</xdr:col>
      <xdr:colOff>165100</xdr:colOff>
      <xdr:row>34</xdr:row>
      <xdr:rowOff>139751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58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156278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3404</xdr:rowOff>
    </xdr:from>
    <xdr:to>
      <xdr:col>98</xdr:col>
      <xdr:colOff>38100</xdr:colOff>
      <xdr:row>35</xdr:row>
      <xdr:rowOff>105004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121531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総務費では、前年度実施した総合支所の建設や</a:t>
          </a:r>
          <a:r>
            <a:rPr kumimoji="1" lang="en-US" altLang="ja-JP" sz="1300">
              <a:latin typeface="ＭＳ Ｐゴシック" panose="020B0600070205080204" pitchFamily="50" charset="-128"/>
              <a:ea typeface="ＭＳ Ｐゴシック" panose="020B0600070205080204" pitchFamily="50" charset="-128"/>
            </a:rPr>
            <a:t>WI-FI</a:t>
          </a:r>
          <a:r>
            <a:rPr kumimoji="1" lang="ja-JP" altLang="en-US" sz="1300">
              <a:latin typeface="ＭＳ Ｐゴシック" panose="020B0600070205080204" pitchFamily="50" charset="-128"/>
              <a:ea typeface="ＭＳ Ｐゴシック" panose="020B0600070205080204" pitchFamily="50" charset="-128"/>
            </a:rPr>
            <a:t>の整備事業など大型の普通建設事業の減により、前年度比</a:t>
          </a:r>
          <a:r>
            <a:rPr kumimoji="1" lang="en-US" altLang="ja-JP" sz="1300">
              <a:latin typeface="ＭＳ Ｐゴシック" panose="020B0600070205080204" pitchFamily="50" charset="-128"/>
              <a:ea typeface="ＭＳ Ｐゴシック" panose="020B0600070205080204" pitchFamily="50" charset="-128"/>
            </a:rPr>
            <a:t>27,993</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民生費では、新型コロナウイルス感染症対策にかかる子育て世帯や住民税非課税世帯等への臨時特別給付金等の減により、前年度比</a:t>
          </a:r>
          <a:r>
            <a:rPr kumimoji="1" lang="en-US" altLang="ja-JP" sz="1300">
              <a:latin typeface="ＭＳ Ｐゴシック" panose="020B0600070205080204" pitchFamily="50" charset="-128"/>
              <a:ea typeface="ＭＳ Ｐゴシック" panose="020B0600070205080204" pitchFamily="50" charset="-128"/>
            </a:rPr>
            <a:t>14,391</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年度に発生した災害にかかる工事費等の増額により、前年度比</a:t>
          </a:r>
          <a:r>
            <a:rPr kumimoji="1" lang="en-US" altLang="ja-JP" sz="1300">
              <a:latin typeface="ＭＳ Ｐゴシック" panose="020B0600070205080204" pitchFamily="50" charset="-128"/>
              <a:ea typeface="ＭＳ Ｐゴシック" panose="020B0600070205080204" pitchFamily="50" charset="-128"/>
            </a:rPr>
            <a:t>25,813</a:t>
          </a:r>
          <a:r>
            <a:rPr kumimoji="1" lang="ja-JP" altLang="en-US" sz="1300">
              <a:latin typeface="ＭＳ Ｐゴシック" panose="020B0600070205080204" pitchFamily="50" charset="-128"/>
              <a:ea typeface="ＭＳ Ｐゴシック" panose="020B0600070205080204" pitchFamily="50" charset="-128"/>
            </a:rPr>
            <a:t>円となり、類似団体と比較して最も高い数値となっている。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公債費では、繰上償還を実施しなかったことによる元金償還額が減少し、前年度比</a:t>
          </a:r>
          <a:r>
            <a:rPr kumimoji="1" lang="en-US" altLang="ja-JP" sz="1300">
              <a:latin typeface="ＭＳ Ｐゴシック" panose="020B0600070205080204" pitchFamily="50" charset="-128"/>
              <a:ea typeface="ＭＳ Ｐゴシック" panose="020B0600070205080204" pitchFamily="50" charset="-128"/>
            </a:rPr>
            <a:t>31,984</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類似団体平均値と差が大きい費目については、継続事業や補助事業の見直し等を行い、歳出抑制に努める。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財政調整基金は、財源調整により</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3,740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千円の取崩しを行ったが、地方財政法に基づく前年度繰越金の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など</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9,124</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千円の積み立てを行ったことにより、</a:t>
          </a:r>
          <a:r>
            <a:rPr kumimoji="1" lang="en-US" altLang="ja-JP" sz="1200">
              <a:latin typeface="ＭＳ ゴシック" pitchFamily="49" charset="-128"/>
              <a:ea typeface="ＭＳ ゴシック" pitchFamily="49" charset="-128"/>
            </a:rPr>
            <a:t>R4</a:t>
          </a:r>
          <a:r>
            <a:rPr kumimoji="1" lang="ja-JP" altLang="en-US" sz="1200">
              <a:latin typeface="ＭＳ ゴシック" pitchFamily="49" charset="-128"/>
              <a:ea typeface="ＭＳ ゴシック" pitchFamily="49" charset="-128"/>
            </a:rPr>
            <a:t>年度末残高が</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9,229</a:t>
          </a:r>
          <a:r>
            <a:rPr kumimoji="1" lang="ja-JP" altLang="en-US" sz="1200">
              <a:latin typeface="ＭＳ ゴシック" pitchFamily="49" charset="-128"/>
              <a:ea typeface="ＭＳ ゴシック" pitchFamily="49" charset="-128"/>
            </a:rPr>
            <a:t>万円となり、標準財政規模比で</a:t>
          </a:r>
          <a:r>
            <a:rPr kumimoji="1" lang="en-US" altLang="ja-JP" sz="1200">
              <a:latin typeface="ＭＳ ゴシック" pitchFamily="49" charset="-128"/>
              <a:ea typeface="ＭＳ ゴシック" pitchFamily="49" charset="-128"/>
            </a:rPr>
            <a:t>2.75</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実質収支額は、減債基金繰入金及び新型コロナウイルス感染症にかかる給付金の原資となる国庫支出金の減により、標準財政規模比で</a:t>
          </a:r>
          <a:r>
            <a:rPr kumimoji="1" lang="en-US" altLang="ja-JP" sz="1200">
              <a:latin typeface="ＭＳ ゴシック" pitchFamily="49" charset="-128"/>
              <a:ea typeface="ＭＳ ゴシック" pitchFamily="49" charset="-128"/>
            </a:rPr>
            <a:t>0.81</a:t>
          </a:r>
          <a:r>
            <a:rPr kumimoji="1" lang="ja-JP" altLang="en-US" sz="1200">
              <a:latin typeface="ＭＳ ゴシック" pitchFamily="49" charset="-128"/>
              <a:ea typeface="ＭＳ ゴシック" pitchFamily="49" charset="-128"/>
            </a:rPr>
            <a:t>ポイント低下した。</a:t>
          </a:r>
        </a:p>
        <a:p>
          <a:r>
            <a:rPr kumimoji="1" lang="ja-JP" altLang="en-US" sz="1200">
              <a:latin typeface="ＭＳ ゴシック" pitchFamily="49" charset="-128"/>
              <a:ea typeface="ＭＳ ゴシック" pitchFamily="49" charset="-128"/>
            </a:rPr>
            <a:t>　今後も将来を見据えた計画的な財政運営や財政健全化に努める。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全会計とも黒字で推移している。</a:t>
          </a:r>
        </a:p>
        <a:p>
          <a:r>
            <a:rPr kumimoji="1" lang="ja-JP" altLang="en-US" sz="1300">
              <a:latin typeface="ＭＳ ゴシック" pitchFamily="49" charset="-128"/>
              <a:ea typeface="ＭＳ ゴシック" pitchFamily="49" charset="-128"/>
            </a:rPr>
            <a:t>　一般会計では繰入金や国費の減により前年度比</a:t>
          </a:r>
          <a:r>
            <a:rPr kumimoji="1" lang="en-US" altLang="ja-JP" sz="1300">
              <a:latin typeface="ＭＳ ゴシック" pitchFamily="49" charset="-128"/>
              <a:ea typeface="ＭＳ ゴシック" pitchFamily="49" charset="-128"/>
            </a:rPr>
            <a:t>0.81</a:t>
          </a:r>
          <a:r>
            <a:rPr kumimoji="1" lang="ja-JP" altLang="en-US" sz="1300">
              <a:latin typeface="ＭＳ ゴシック" pitchFamily="49" charset="-128"/>
              <a:ea typeface="ＭＳ ゴシック" pitchFamily="49" charset="-128"/>
            </a:rPr>
            <a:t>ポイントの減、下水道事業の流動資産の増等により前年度比</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水道事業会計などのインフラ資産を保有している会計においては今後老朽化等による改修費用が増加していく見込みであり、施設の集約化などによる物件費等支出の抑制や料金収入等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算入公債費等については、</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の過疎債の元金償還開始による災害復旧費等に係る基準財政需要額の増加等により</a:t>
          </a:r>
          <a:r>
            <a:rPr kumimoji="1" lang="en-US" altLang="ja-JP" sz="1300">
              <a:latin typeface="ＭＳ ゴシック" pitchFamily="49" charset="-128"/>
              <a:ea typeface="ＭＳ ゴシック" pitchFamily="49" charset="-128"/>
            </a:rPr>
            <a:t>6,791</a:t>
          </a:r>
          <a:r>
            <a:rPr kumimoji="1" lang="ja-JP" altLang="en-US" sz="1300">
              <a:latin typeface="ＭＳ ゴシック" pitchFamily="49" charset="-128"/>
              <a:ea typeface="ＭＳ ゴシック" pitchFamily="49" charset="-128"/>
            </a:rPr>
            <a:t>万円増となり、Ｒ</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年度実質公債費比率（単年度）は△</a:t>
          </a:r>
          <a:r>
            <a:rPr kumimoji="1" lang="en-US" altLang="ja-JP" sz="1300">
              <a:latin typeface="ＭＳ ゴシック" pitchFamily="49" charset="-128"/>
              <a:ea typeface="ＭＳ ゴシック" pitchFamily="49" charset="-128"/>
            </a:rPr>
            <a:t>0.09</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今後も新規地方債の発行抑制や計画的な起債元金の繰上償還などに努める。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一般会計等では満期一括償還地方債を利用していない。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一般会計等に係る地方債の現在高は、新規発行した地方債</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4,920</a:t>
          </a:r>
          <a:r>
            <a:rPr kumimoji="1" lang="ja-JP" altLang="en-US" sz="1300">
              <a:latin typeface="ＭＳ ゴシック" pitchFamily="49" charset="-128"/>
              <a:ea typeface="ＭＳ ゴシック" pitchFamily="49" charset="-128"/>
            </a:rPr>
            <a:t>万円よりも元金償還</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3,136</a:t>
          </a:r>
          <a:r>
            <a:rPr kumimoji="1" lang="ja-JP" altLang="en-US" sz="1300">
              <a:latin typeface="ＭＳ ゴシック" pitchFamily="49" charset="-128"/>
              <a:ea typeface="ＭＳ ゴシック" pitchFamily="49" charset="-128"/>
            </a:rPr>
            <a:t>万円が上回ったことにより前年度比</a:t>
          </a:r>
          <a:r>
            <a:rPr kumimoji="1" lang="en-US" altLang="ja-JP" sz="1300">
              <a:latin typeface="ＭＳ ゴシック" pitchFamily="49" charset="-128"/>
              <a:ea typeface="ＭＳ ゴシック" pitchFamily="49" charset="-128"/>
            </a:rPr>
            <a:t>8,216</a:t>
          </a:r>
          <a:r>
            <a:rPr kumimoji="1" lang="ja-JP" altLang="en-US" sz="1300">
              <a:latin typeface="ＭＳ ゴシック" pitchFamily="49" charset="-128"/>
              <a:ea typeface="ＭＳ ゴシック" pitchFamily="49" charset="-128"/>
            </a:rPr>
            <a:t>万円の減となっている。公営企業債等繰入見込額も、下水道事業において新規発行した地方債</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4,220</a:t>
          </a:r>
          <a:r>
            <a:rPr kumimoji="1" lang="ja-JP" altLang="en-US" sz="1300">
              <a:latin typeface="ＭＳ ゴシック" pitchFamily="49" charset="-128"/>
              <a:ea typeface="ＭＳ ゴシック" pitchFamily="49" charset="-128"/>
            </a:rPr>
            <a:t>万円よりも元金償還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9,754</a:t>
          </a:r>
          <a:r>
            <a:rPr kumimoji="1" lang="ja-JP" altLang="en-US" sz="1300">
              <a:latin typeface="ＭＳ ゴシック" pitchFamily="49" charset="-128"/>
              <a:ea typeface="ＭＳ ゴシック" pitchFamily="49" charset="-128"/>
            </a:rPr>
            <a:t>万円が上回ったこと等により前年度比</a:t>
          </a:r>
          <a:r>
            <a:rPr kumimoji="1" lang="en-US" altLang="ja-JP" sz="1300">
              <a:latin typeface="ＭＳ ゴシック" pitchFamily="49" charset="-128"/>
              <a:ea typeface="ＭＳ ゴシック" pitchFamily="49" charset="-128"/>
            </a:rPr>
            <a:t>9,117</a:t>
          </a:r>
          <a:r>
            <a:rPr kumimoji="1" lang="ja-JP" altLang="en-US" sz="1300">
              <a:latin typeface="ＭＳ ゴシック" pitchFamily="49" charset="-128"/>
              <a:ea typeface="ＭＳ ゴシック" pitchFamily="49" charset="-128"/>
            </a:rPr>
            <a:t>万円の減となっている。</a:t>
          </a:r>
        </a:p>
        <a:p>
          <a:r>
            <a:rPr kumimoji="1" lang="ja-JP" altLang="en-US" sz="1300">
              <a:latin typeface="ＭＳ ゴシック" pitchFamily="49" charset="-128"/>
              <a:ea typeface="ＭＳ ゴシック" pitchFamily="49" charset="-128"/>
            </a:rPr>
            <a:t>　充当可能基金は、庁舎建設整備基金の創設（</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億円）や財政調整基金、ふるさと応援寄附金基金等の増により前年度比</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1,923</a:t>
          </a:r>
          <a:r>
            <a:rPr kumimoji="1" lang="ja-JP" altLang="en-US" sz="1300">
              <a:latin typeface="ＭＳ ゴシック" pitchFamily="49" charset="-128"/>
              <a:ea typeface="ＭＳ ゴシック" pitchFamily="49" charset="-128"/>
            </a:rPr>
            <a:t>万円の増となっている。</a:t>
          </a:r>
        </a:p>
        <a:p>
          <a:r>
            <a:rPr kumimoji="1" lang="ja-JP" altLang="en-US" sz="1300">
              <a:latin typeface="ＭＳ ゴシック" pitchFamily="49" charset="-128"/>
              <a:ea typeface="ＭＳ ゴシック" pitchFamily="49" charset="-128"/>
            </a:rPr>
            <a:t>　基準財政需要額算入見込額は、合併特例債償還費や臨時財政対策債償還費の減等により前年度比</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7,148</a:t>
          </a:r>
          <a:r>
            <a:rPr kumimoji="1" lang="ja-JP" altLang="en-US" sz="1300">
              <a:latin typeface="ＭＳ ゴシック" pitchFamily="49" charset="-128"/>
              <a:ea typeface="ＭＳ ゴシック" pitchFamily="49" charset="-128"/>
            </a:rPr>
            <a:t>万円の減となっている。</a:t>
          </a:r>
        </a:p>
        <a:p>
          <a:r>
            <a:rPr kumimoji="1" lang="ja-JP" altLang="en-US" sz="1300">
              <a:latin typeface="ＭＳ ゴシック" pitchFamily="49" charset="-128"/>
              <a:ea typeface="ＭＳ ゴシック" pitchFamily="49" charset="-128"/>
            </a:rPr>
            <a:t>　前年度と同様に充当可能財源等が将来負担額を上回ったため、将来負担比率の分子は▲</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2,254</a:t>
          </a:r>
          <a:r>
            <a:rPr kumimoji="1" lang="ja-JP" altLang="en-US" sz="1300">
              <a:latin typeface="ＭＳ ゴシック" pitchFamily="49" charset="-128"/>
              <a:ea typeface="ＭＳ ゴシック" pitchFamily="49" charset="-128"/>
            </a:rPr>
            <a:t>万円となった。今後は新規の地方債発行の抑制を図る必要がある。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財政調整基金においては、財源調整のための取崩し額より積立額が大きく、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千円の増、減債基金においては、利息相当分の積み立てにより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千円の増、その他特定目的基金においてはふるさと西海応援寄附金基金の積立て等により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減債基金は、公債費抑制のための繰上償還や今後開始される大型事業の元金償還に対応するため、積立て及び取崩しを行う。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その他特定目的基金は、長期的な債券運用などにより積立てを推進し、必要に応じて事業の財源として取崩しを行っていく。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ふるさと西海応援寄附金基金：市の活性化に資する事業の財源とする。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ふるさと西海応援寄附金基金：ふるさと納税の積立て等により、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長期的な債券運用などにより積立てを推進し、必要に応じて事業の財源として取崩しを行っていく。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地方財政法に基づく前年度繰越金の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％）以上の基金額を維持するよう調整していく。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利息額相当分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千円を積み立てたものの、基金残高に大きな変動はなく、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公債費抑制のための繰上償還や今後開始される大型事業の元金償還に対応するため、積立て及び取崩しを行う。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E4BE98-B116-4213-A552-CD96167D3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F3006A-0C2F-42E9-9F15-656477565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A071A5A-F23C-4278-95B0-318299D9FC35}"/>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CB8B237-9FE9-4389-88AF-EE6F28D0CEDD}"/>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6E23206-11F4-4F76-9E55-013C5ABA98F7}"/>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9ACAE88-75DD-4D47-8332-5BB668CD4B24}"/>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CCE2258-9F26-4D76-8D1A-143A0D92CFD7}"/>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F791798-0466-453F-84F4-24225316E3E9}"/>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50E3C3A-8745-4CF2-BCC7-2BD78A349559}"/>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42C4DD-0227-4EA8-A55D-A8C901E57A8E}"/>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B0E0E4F-843E-4E96-A48C-3F3100E8F9A5}"/>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D0FC246-B591-4C78-9D98-FE504D605D50}"/>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547F95C-0E3E-418A-AE9A-8A6C1C6563E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ED57CC1-756E-47B5-8951-0BC671EAFCAF}"/>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CA1CA08-1755-4762-A5B2-5635B5FB3CDA}"/>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F71F17A-D348-45E3-AED8-DC1DDE5509A4}"/>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E7193D-343C-440B-9985-FED14BC0CC22}"/>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2805347-87F8-4AD0-802E-BF4CAF1AAC55}"/>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1C7BD6F-7666-4AD5-B4B4-3113983F56DC}"/>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133D247-0159-40CD-AD0B-FFB50DD7FBA2}"/>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F047BC5-E15F-46BA-860A-9988F42F8B48}"/>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E9E9794-4417-49CD-A573-B363BB25AA9A}"/>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5019ACE-37CC-4E05-9DB9-5C73A09A5352}"/>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5CDED86-3851-44B6-9E34-68980190AA6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98ADFC-1C88-4F49-B325-4894E01AECC8}"/>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BA4ED6C-6A4E-40FF-86AF-0BA9FDE2A69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512DF9B-AFC7-49B9-BF93-4C4C1A829FF5}"/>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E511268-7565-431D-BDC3-6B41B71B6732}"/>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1DE686B-7BED-456B-8882-F5D276343CCA}"/>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D2C8837-1813-44FD-8744-E802E8C9E6FE}"/>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5DB4DF3-0EA2-432E-80CB-CEF45E24B166}"/>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CEBECB8-E4C7-4963-B123-0CF797A19DC5}"/>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B6868EB-9049-4EE7-AB73-3A0A54791289}"/>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F0EAB5-C0B6-4212-AA3B-88721666149D}"/>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3F85F79-26BC-4B75-9EE2-4FC377BF1D9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5206511-4750-4E1D-A181-452D5E28B7FC}"/>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EC8DF57-04D8-4F67-B869-7B8F9A1CF30D}"/>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2C372CF-C843-4890-B32A-F672C84ECF45}"/>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E870177-957E-4147-BC1C-712BC06C495F}"/>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CA72BFF-13F8-4051-BED6-E77A895E75CF}"/>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A908499-D15C-43C5-A480-B3A9AAF29E97}"/>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41C5F23-7EB7-4BA6-920E-1F7A97B6F0EF}"/>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CAA7E80-E6DB-4845-BE1B-78F732A59F62}"/>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FC5722B-E113-4CAD-ABAF-38A57F3D8C08}"/>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2CF5FE3-92AF-4820-8D0D-D7BD36015452}"/>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1165343-65A2-4628-A715-11656084927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B18A22B-D7B3-44D3-AD6D-04941CEF0A7E}"/>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C5C727E-77F9-4A1C-B355-8EEB1DD1E8D7}"/>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002922A-3201-4429-911B-5CBA9A74A91A}"/>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A45C647-A020-4843-BF97-0A7DDDA4D174}"/>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16465E1-53B8-4F6E-9E79-8CBC41AFED5D}"/>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B36A948-AF3B-4AAA-BA6C-FBCF8DC1A835}"/>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421756C-A84B-4953-98C0-6E08C434568F}"/>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3DD0182-3305-4F9F-B3C9-F6ECA05910F7}"/>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4F36683-C38A-4CD5-93EE-AEAE65C0202F}"/>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FB46B68-9E95-46AE-9346-E5A73BFFCCBD}"/>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B71872F-9B7F-4A9E-9639-5DC4C7C2D3C0}"/>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本市の有形固定資産減価償却率は年々上昇傾向にはあるものの、類似団体平均値と比較すると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合併による公共施設保有数が多く、また耐用年数が残り少ない施設もあるため、今後老朽化が進むと類似団体平均値を上回ることが想定される。当比率の上昇を抑制するため、公共施設等総合管理計画に基づいて老朽化した公共施設の集約化・複合化や除却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E6EB9EE-9FAE-4151-AD55-21396532474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DFE631D-83D5-4EA2-A342-F887F949D709}"/>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16B24E5-5D36-4BA6-BB2C-84B62D639C2D}"/>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9D8FF74-0E6D-4EC0-902E-0550F054A36D}"/>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798EB9DB-7D3E-4E43-8F18-6255D68FC9DB}"/>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FBD0B4C-87D0-4043-A34E-536F378350FC}"/>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7E5BCDD0-F512-4596-A8AB-3A1CAA1425C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E8790C8B-6087-4F38-B780-EEE5E1F61164}"/>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0BE4320-7444-4D91-A560-0ADC2C1F03DB}"/>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AFB152C-CE36-490E-8A09-82C5CE064B0D}"/>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A69F24F-1BCD-4794-81AF-419D2C1C17BC}"/>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EEC7759-F327-4B68-A4CB-DDFB7E61892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229D132-AD56-4FAF-8D3A-10E0D6D0406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DBE78A40-392D-4810-94BF-F2B3A497175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565F5804-4C22-4F83-97F1-29279CCE9D47}"/>
            </a:ext>
          </a:extLst>
        </xdr:cNvPr>
        <xdr:cNvCxnSpPr/>
      </xdr:nvCxnSpPr>
      <xdr:spPr>
        <a:xfrm flipV="1">
          <a:off x="4306570" y="5353431"/>
          <a:ext cx="1270" cy="1077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50D13904-EB26-40C7-8E55-345714DD582B}"/>
            </a:ext>
          </a:extLst>
        </xdr:cNvPr>
        <xdr:cNvSpPr txBox="1"/>
      </xdr:nvSpPr>
      <xdr:spPr>
        <a:xfrm>
          <a:off x="4359275" y="643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70CC612F-4CF6-454B-9316-91C3058AECB2}"/>
            </a:ext>
          </a:extLst>
        </xdr:cNvPr>
        <xdr:cNvCxnSpPr/>
      </xdr:nvCxnSpPr>
      <xdr:spPr>
        <a:xfrm>
          <a:off x="4216400" y="643102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7F5434F2-D892-4700-B89B-CB69DDCAE301}"/>
            </a:ext>
          </a:extLst>
        </xdr:cNvPr>
        <xdr:cNvSpPr txBox="1"/>
      </xdr:nvSpPr>
      <xdr:spPr>
        <a:xfrm>
          <a:off x="4359275" y="514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70ED37E2-FABB-4099-8415-638722B528BB}"/>
            </a:ext>
          </a:extLst>
        </xdr:cNvPr>
        <xdr:cNvCxnSpPr/>
      </xdr:nvCxnSpPr>
      <xdr:spPr>
        <a:xfrm>
          <a:off x="4216400" y="53534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8" name="有形固定資産減価償却率平均値テキスト">
          <a:extLst>
            <a:ext uri="{FF2B5EF4-FFF2-40B4-BE49-F238E27FC236}">
              <a16:creationId xmlns:a16="http://schemas.microsoft.com/office/drawing/2014/main" id="{9747A12C-AC77-4B97-AB3C-363D80BDA74F}"/>
            </a:ext>
          </a:extLst>
        </xdr:cNvPr>
        <xdr:cNvSpPr txBox="1"/>
      </xdr:nvSpPr>
      <xdr:spPr>
        <a:xfrm>
          <a:off x="4359275" y="6018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201C222C-5C0D-41DA-A368-F0B934D13A7B}"/>
            </a:ext>
          </a:extLst>
        </xdr:cNvPr>
        <xdr:cNvSpPr/>
      </xdr:nvSpPr>
      <xdr:spPr>
        <a:xfrm>
          <a:off x="4254500" y="60397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AA2382B2-28F9-473C-B46F-EE2CDB161C67}"/>
            </a:ext>
          </a:extLst>
        </xdr:cNvPr>
        <xdr:cNvSpPr/>
      </xdr:nvSpPr>
      <xdr:spPr>
        <a:xfrm>
          <a:off x="3616325" y="6008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CCF13DF7-3987-4AA8-A4E5-4A16E2225246}"/>
            </a:ext>
          </a:extLst>
        </xdr:cNvPr>
        <xdr:cNvSpPr/>
      </xdr:nvSpPr>
      <xdr:spPr>
        <a:xfrm>
          <a:off x="2930525" y="59056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CB145EB0-DDD8-46FB-AC13-BDCBB7437836}"/>
            </a:ext>
          </a:extLst>
        </xdr:cNvPr>
        <xdr:cNvSpPr/>
      </xdr:nvSpPr>
      <xdr:spPr>
        <a:xfrm>
          <a:off x="2244725" y="5888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C019B8F1-5DA2-4883-AB4E-69DC7051FFCA}"/>
            </a:ext>
          </a:extLst>
        </xdr:cNvPr>
        <xdr:cNvSpPr/>
      </xdr:nvSpPr>
      <xdr:spPr>
        <a:xfrm>
          <a:off x="1558925" y="5845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80E9F5E-FFA7-40FA-B72D-038FCA06FD4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F9DF47B-4A19-4139-B68F-916765586A08}"/>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1EE4A50-2E69-4635-9015-9996EDB0D31A}"/>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7EE5F6A-64AA-4C6D-976A-F04F971B875C}"/>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144439D-A114-4300-944F-4DEABDC3FC51}"/>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89" name="楕円 88">
          <a:extLst>
            <a:ext uri="{FF2B5EF4-FFF2-40B4-BE49-F238E27FC236}">
              <a16:creationId xmlns:a16="http://schemas.microsoft.com/office/drawing/2014/main" id="{CD4DF4BA-0ED4-4556-8D89-51633A063A65}"/>
            </a:ext>
          </a:extLst>
        </xdr:cNvPr>
        <xdr:cNvSpPr/>
      </xdr:nvSpPr>
      <xdr:spPr>
        <a:xfrm>
          <a:off x="4254500" y="59985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14368</xdr:rowOff>
    </xdr:from>
    <xdr:ext cx="405111" cy="259045"/>
    <xdr:sp macro="" textlink="">
      <xdr:nvSpPr>
        <xdr:cNvPr id="90" name="有形固定資産減価償却率該当値テキスト">
          <a:extLst>
            <a:ext uri="{FF2B5EF4-FFF2-40B4-BE49-F238E27FC236}">
              <a16:creationId xmlns:a16="http://schemas.microsoft.com/office/drawing/2014/main" id="{4784F9EE-FBD5-40FF-8826-8B92DED74931}"/>
            </a:ext>
          </a:extLst>
        </xdr:cNvPr>
        <xdr:cNvSpPr txBox="1"/>
      </xdr:nvSpPr>
      <xdr:spPr>
        <a:xfrm>
          <a:off x="4359275" y="585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93853</xdr:rowOff>
    </xdr:from>
    <xdr:to>
      <xdr:col>19</xdr:col>
      <xdr:colOff>187325</xdr:colOff>
      <xdr:row>32</xdr:row>
      <xdr:rowOff>24003</xdr:rowOff>
    </xdr:to>
    <xdr:sp macro="" textlink="">
      <xdr:nvSpPr>
        <xdr:cNvPr id="91" name="楕円 90">
          <a:extLst>
            <a:ext uri="{FF2B5EF4-FFF2-40B4-BE49-F238E27FC236}">
              <a16:creationId xmlns:a16="http://schemas.microsoft.com/office/drawing/2014/main" id="{584C223F-1287-43FA-B77E-49F42CAF65A2}"/>
            </a:ext>
          </a:extLst>
        </xdr:cNvPr>
        <xdr:cNvSpPr/>
      </xdr:nvSpPr>
      <xdr:spPr>
        <a:xfrm>
          <a:off x="3616325" y="59326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144653</xdr:rowOff>
    </xdr:from>
    <xdr:to>
      <xdr:col>23</xdr:col>
      <xdr:colOff>85725</xdr:colOff>
      <xdr:row>32</xdr:row>
      <xdr:rowOff>42291</xdr:rowOff>
    </xdr:to>
    <xdr:cxnSp macro="">
      <xdr:nvCxnSpPr>
        <xdr:cNvPr id="92" name="直線コネクタ 91">
          <a:extLst>
            <a:ext uri="{FF2B5EF4-FFF2-40B4-BE49-F238E27FC236}">
              <a16:creationId xmlns:a16="http://schemas.microsoft.com/office/drawing/2014/main" id="{8D08D09A-D660-46E4-8367-18B9E7B3C51F}"/>
            </a:ext>
          </a:extLst>
        </xdr:cNvPr>
        <xdr:cNvCxnSpPr/>
      </xdr:nvCxnSpPr>
      <xdr:spPr>
        <a:xfrm>
          <a:off x="3673475" y="5980303"/>
          <a:ext cx="62865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3" name="楕円 92">
          <a:extLst>
            <a:ext uri="{FF2B5EF4-FFF2-40B4-BE49-F238E27FC236}">
              <a16:creationId xmlns:a16="http://schemas.microsoft.com/office/drawing/2014/main" id="{7B6EFBDA-763D-40D0-897A-8A552C1D8748}"/>
            </a:ext>
          </a:extLst>
        </xdr:cNvPr>
        <xdr:cNvSpPr/>
      </xdr:nvSpPr>
      <xdr:spPr>
        <a:xfrm>
          <a:off x="2930525" y="5866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144653</xdr:rowOff>
    </xdr:to>
    <xdr:cxnSp macro="">
      <xdr:nvCxnSpPr>
        <xdr:cNvPr id="94" name="直線コネクタ 93">
          <a:extLst>
            <a:ext uri="{FF2B5EF4-FFF2-40B4-BE49-F238E27FC236}">
              <a16:creationId xmlns:a16="http://schemas.microsoft.com/office/drawing/2014/main" id="{E0C8D77D-69C8-423B-8CDF-54999A8B8221}"/>
            </a:ext>
          </a:extLst>
        </xdr:cNvPr>
        <xdr:cNvCxnSpPr/>
      </xdr:nvCxnSpPr>
      <xdr:spPr>
        <a:xfrm>
          <a:off x="2987675" y="5914390"/>
          <a:ext cx="6858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5" name="楕円 94">
          <a:extLst>
            <a:ext uri="{FF2B5EF4-FFF2-40B4-BE49-F238E27FC236}">
              <a16:creationId xmlns:a16="http://schemas.microsoft.com/office/drawing/2014/main" id="{425A8954-D0EE-471E-B89C-48EAB573DB81}"/>
            </a:ext>
          </a:extLst>
        </xdr:cNvPr>
        <xdr:cNvSpPr/>
      </xdr:nvSpPr>
      <xdr:spPr>
        <a:xfrm>
          <a:off x="2244725" y="5808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75565</xdr:rowOff>
    </xdr:to>
    <xdr:cxnSp macro="">
      <xdr:nvCxnSpPr>
        <xdr:cNvPr id="96" name="直線コネクタ 95">
          <a:extLst>
            <a:ext uri="{FF2B5EF4-FFF2-40B4-BE49-F238E27FC236}">
              <a16:creationId xmlns:a16="http://schemas.microsoft.com/office/drawing/2014/main" id="{25AE1869-E6B7-4DAE-974E-7CFD401DFFE9}"/>
            </a:ext>
          </a:extLst>
        </xdr:cNvPr>
        <xdr:cNvCxnSpPr/>
      </xdr:nvCxnSpPr>
      <xdr:spPr>
        <a:xfrm>
          <a:off x="2301875" y="5846445"/>
          <a:ext cx="6858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62357</xdr:rowOff>
    </xdr:from>
    <xdr:to>
      <xdr:col>7</xdr:col>
      <xdr:colOff>187325</xdr:colOff>
      <xdr:row>30</xdr:row>
      <xdr:rowOff>163957</xdr:rowOff>
    </xdr:to>
    <xdr:sp macro="" textlink="">
      <xdr:nvSpPr>
        <xdr:cNvPr id="97" name="楕円 96">
          <a:extLst>
            <a:ext uri="{FF2B5EF4-FFF2-40B4-BE49-F238E27FC236}">
              <a16:creationId xmlns:a16="http://schemas.microsoft.com/office/drawing/2014/main" id="{F4045618-0EC0-4F20-B8D0-8FDD58117830}"/>
            </a:ext>
          </a:extLst>
        </xdr:cNvPr>
        <xdr:cNvSpPr/>
      </xdr:nvSpPr>
      <xdr:spPr>
        <a:xfrm>
          <a:off x="1558925" y="57424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113157</xdr:rowOff>
    </xdr:from>
    <xdr:to>
      <xdr:col>11</xdr:col>
      <xdr:colOff>136525</xdr:colOff>
      <xdr:row>31</xdr:row>
      <xdr:rowOff>10795</xdr:rowOff>
    </xdr:to>
    <xdr:cxnSp macro="">
      <xdr:nvCxnSpPr>
        <xdr:cNvPr id="98" name="直線コネクタ 97">
          <a:extLst>
            <a:ext uri="{FF2B5EF4-FFF2-40B4-BE49-F238E27FC236}">
              <a16:creationId xmlns:a16="http://schemas.microsoft.com/office/drawing/2014/main" id="{1568F2ED-CCF6-48CA-9ADF-5065EDC7B2E9}"/>
            </a:ext>
          </a:extLst>
        </xdr:cNvPr>
        <xdr:cNvCxnSpPr/>
      </xdr:nvCxnSpPr>
      <xdr:spPr>
        <a:xfrm>
          <a:off x="1616075" y="5790057"/>
          <a:ext cx="6858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9" name="n_1aveValue有形固定資産減価償却率">
          <a:extLst>
            <a:ext uri="{FF2B5EF4-FFF2-40B4-BE49-F238E27FC236}">
              <a16:creationId xmlns:a16="http://schemas.microsoft.com/office/drawing/2014/main" id="{1FEBBB33-C963-4099-9D66-0F8772E0E9CD}"/>
            </a:ext>
          </a:extLst>
        </xdr:cNvPr>
        <xdr:cNvSpPr txBox="1"/>
      </xdr:nvSpPr>
      <xdr:spPr>
        <a:xfrm>
          <a:off x="3474094" y="609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a:extLst>
            <a:ext uri="{FF2B5EF4-FFF2-40B4-BE49-F238E27FC236}">
              <a16:creationId xmlns:a16="http://schemas.microsoft.com/office/drawing/2014/main" id="{6D6CEBD4-F096-4556-9153-0FAAEA77BACB}"/>
            </a:ext>
          </a:extLst>
        </xdr:cNvPr>
        <xdr:cNvSpPr txBox="1"/>
      </xdr:nvSpPr>
      <xdr:spPr>
        <a:xfrm>
          <a:off x="2797819" y="599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1" name="n_3aveValue有形固定資産減価償却率">
          <a:extLst>
            <a:ext uri="{FF2B5EF4-FFF2-40B4-BE49-F238E27FC236}">
              <a16:creationId xmlns:a16="http://schemas.microsoft.com/office/drawing/2014/main" id="{837D3670-F93E-4416-AA7E-DC3CE1367310}"/>
            </a:ext>
          </a:extLst>
        </xdr:cNvPr>
        <xdr:cNvSpPr txBox="1"/>
      </xdr:nvSpPr>
      <xdr:spPr>
        <a:xfrm>
          <a:off x="2112019"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aveValue有形固定資産減価償却率">
          <a:extLst>
            <a:ext uri="{FF2B5EF4-FFF2-40B4-BE49-F238E27FC236}">
              <a16:creationId xmlns:a16="http://schemas.microsoft.com/office/drawing/2014/main" id="{87AC416A-B58E-42BE-A81F-31378C9DD5FE}"/>
            </a:ext>
          </a:extLst>
        </xdr:cNvPr>
        <xdr:cNvSpPr txBox="1"/>
      </xdr:nvSpPr>
      <xdr:spPr>
        <a:xfrm>
          <a:off x="1426219"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40530</xdr:rowOff>
    </xdr:from>
    <xdr:ext cx="405111" cy="259045"/>
    <xdr:sp macro="" textlink="">
      <xdr:nvSpPr>
        <xdr:cNvPr id="103" name="n_1mainValue有形固定資産減価償却率">
          <a:extLst>
            <a:ext uri="{FF2B5EF4-FFF2-40B4-BE49-F238E27FC236}">
              <a16:creationId xmlns:a16="http://schemas.microsoft.com/office/drawing/2014/main" id="{6FE93E32-3723-49E7-B61D-C23F841C2259}"/>
            </a:ext>
          </a:extLst>
        </xdr:cNvPr>
        <xdr:cNvSpPr txBox="1"/>
      </xdr:nvSpPr>
      <xdr:spPr>
        <a:xfrm>
          <a:off x="3474094" y="571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104" name="n_2mainValue有形固定資産減価償却率">
          <a:extLst>
            <a:ext uri="{FF2B5EF4-FFF2-40B4-BE49-F238E27FC236}">
              <a16:creationId xmlns:a16="http://schemas.microsoft.com/office/drawing/2014/main" id="{6A849400-5973-418A-BB12-FEABF2E608D6}"/>
            </a:ext>
          </a:extLst>
        </xdr:cNvPr>
        <xdr:cNvSpPr txBox="1"/>
      </xdr:nvSpPr>
      <xdr:spPr>
        <a:xfrm>
          <a:off x="2797819"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mainValue有形固定資産減価償却率">
          <a:extLst>
            <a:ext uri="{FF2B5EF4-FFF2-40B4-BE49-F238E27FC236}">
              <a16:creationId xmlns:a16="http://schemas.microsoft.com/office/drawing/2014/main" id="{DE287B08-7D6F-4E8A-8891-5528512B7147}"/>
            </a:ext>
          </a:extLst>
        </xdr:cNvPr>
        <xdr:cNvSpPr txBox="1"/>
      </xdr:nvSpPr>
      <xdr:spPr>
        <a:xfrm>
          <a:off x="2112019"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9034</xdr:rowOff>
    </xdr:from>
    <xdr:ext cx="405111" cy="259045"/>
    <xdr:sp macro="" textlink="">
      <xdr:nvSpPr>
        <xdr:cNvPr id="106" name="n_4mainValue有形固定資産減価償却率">
          <a:extLst>
            <a:ext uri="{FF2B5EF4-FFF2-40B4-BE49-F238E27FC236}">
              <a16:creationId xmlns:a16="http://schemas.microsoft.com/office/drawing/2014/main" id="{A4BF5157-79FF-41F5-B06A-C84E42054159}"/>
            </a:ext>
          </a:extLst>
        </xdr:cNvPr>
        <xdr:cNvSpPr txBox="1"/>
      </xdr:nvSpPr>
      <xdr:spPr>
        <a:xfrm>
          <a:off x="1426219" y="552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593C7CC-72A7-4A1B-A0C1-2FB252F1E2E7}"/>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C4BADB3-7442-4F25-B3CE-B8A80EE569F7}"/>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10CB9C7-A35D-4548-8074-7A0BFAF88AEE}"/>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DEF9FF2-7287-4D7E-AF85-9A4ED373992A}"/>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D0EB3FB-3C01-44B3-B8DF-CF7B216B181E}"/>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6CC94BD-2BAD-453C-BA1A-62E72A442A06}"/>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2222B50-F6A7-47D7-B0A7-27CC2A97186A}"/>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E715516-456E-49C0-A025-34ACC32092D0}"/>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84CB5BD-D6C2-45A3-B8F5-06BF3000452E}"/>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505D101-B1CF-4371-B563-FA1F803EAA1D}"/>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CFFA517-8F36-477A-B423-3FB830018DD9}"/>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3EE152E-DA35-4F32-A156-7CA93269E5DC}"/>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AF1DFE2-CE4E-4CDD-A5B7-0294C5453BC0}"/>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％となっている。要因としては、分母の減割合が大きく、特に経常一般財源（歳入）のうち、普通交付税や臨財債発行可能額が減少している。類似団体平均値と比較すると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も、新規の地方債発行抑制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債務の減少に努める。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B493C2E-AA09-4181-966C-D05EF138F28E}"/>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1BB2744-0188-425F-B864-7F5287B2B13B}"/>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256B23C-A729-4E35-8D54-3BCA8D4A423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DAB99CE-7FDB-48E3-8F5C-6C75431ECDD5}"/>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F6A8E03F-0DAF-4D26-84DD-E28B8DB06E91}"/>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F33846F4-BD66-4107-B061-D28D1B5794B9}"/>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5426A4F-1AEE-4146-985B-B87F6117B8A0}"/>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B6CE371-CEC3-4681-832B-0F858F245DE9}"/>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1CAD20B-550B-46AB-A68F-FA61833D27DC}"/>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551510B-46A6-4168-BDEA-7D44061939AA}"/>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E775E8E4-C085-48D6-A993-2577D7C12758}"/>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E6FEE14-F552-437B-8A71-E0A8B1218E8C}"/>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4BAEF539-63A5-4C72-96E2-B31EE394A24D}"/>
            </a:ext>
          </a:extLst>
        </xdr:cNvPr>
        <xdr:cNvSpPr txBox="1"/>
      </xdr:nvSpPr>
      <xdr:spPr>
        <a:xfrm>
          <a:off x="9762011" y="5031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3E42B05B-8E7C-4661-84D2-82CAECE38C3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18F5E8D1-015F-4571-AE91-46B6BA41091D}"/>
            </a:ext>
          </a:extLst>
        </xdr:cNvPr>
        <xdr:cNvSpPr txBox="1"/>
      </xdr:nvSpPr>
      <xdr:spPr>
        <a:xfrm>
          <a:off x="986777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6970D116-9C89-467E-A221-37924BC5875B}"/>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3462349E-7F06-4DD6-B6B8-A32DEA92059E}"/>
            </a:ext>
          </a:extLst>
        </xdr:cNvPr>
        <xdr:cNvCxnSpPr/>
      </xdr:nvCxnSpPr>
      <xdr:spPr>
        <a:xfrm flipV="1">
          <a:off x="13326745" y="5293339"/>
          <a:ext cx="1269" cy="1196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231EF166-C6F1-4FC7-9FB2-04B11DFD5460}"/>
            </a:ext>
          </a:extLst>
        </xdr:cNvPr>
        <xdr:cNvSpPr txBox="1"/>
      </xdr:nvSpPr>
      <xdr:spPr>
        <a:xfrm>
          <a:off x="13379450" y="64964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685B194C-C18D-4FD6-A0E0-BD662A16787B}"/>
            </a:ext>
          </a:extLst>
        </xdr:cNvPr>
        <xdr:cNvCxnSpPr/>
      </xdr:nvCxnSpPr>
      <xdr:spPr>
        <a:xfrm>
          <a:off x="13255625" y="64894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E59F3309-DF05-4ACB-A368-F00A73F4B7BC}"/>
            </a:ext>
          </a:extLst>
        </xdr:cNvPr>
        <xdr:cNvSpPr txBox="1"/>
      </xdr:nvSpPr>
      <xdr:spPr>
        <a:xfrm>
          <a:off x="13379450" y="507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B12C431D-02D8-46F6-8C3B-0B523B01CE93}"/>
            </a:ext>
          </a:extLst>
        </xdr:cNvPr>
        <xdr:cNvCxnSpPr/>
      </xdr:nvCxnSpPr>
      <xdr:spPr>
        <a:xfrm>
          <a:off x="13255625" y="5293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CD459700-FCC3-4284-ADCD-526F16462ABC}"/>
            </a:ext>
          </a:extLst>
        </xdr:cNvPr>
        <xdr:cNvSpPr txBox="1"/>
      </xdr:nvSpPr>
      <xdr:spPr>
        <a:xfrm>
          <a:off x="13379450" y="559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939D59EE-9C0C-4B99-A254-E7A07B1820F1}"/>
            </a:ext>
          </a:extLst>
        </xdr:cNvPr>
        <xdr:cNvSpPr/>
      </xdr:nvSpPr>
      <xdr:spPr>
        <a:xfrm>
          <a:off x="13293725" y="56202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D1925233-D35E-4C7D-9333-14ACC07D555D}"/>
            </a:ext>
          </a:extLst>
        </xdr:cNvPr>
        <xdr:cNvSpPr/>
      </xdr:nvSpPr>
      <xdr:spPr>
        <a:xfrm>
          <a:off x="12646025" y="55599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29544EB5-6FC0-48B8-87B7-15688AB16B47}"/>
            </a:ext>
          </a:extLst>
        </xdr:cNvPr>
        <xdr:cNvSpPr/>
      </xdr:nvSpPr>
      <xdr:spPr>
        <a:xfrm>
          <a:off x="11960225" y="57045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9325B793-1C42-431F-A080-26F0C3FECA8A}"/>
            </a:ext>
          </a:extLst>
        </xdr:cNvPr>
        <xdr:cNvSpPr/>
      </xdr:nvSpPr>
      <xdr:spPr>
        <a:xfrm>
          <a:off x="11274425" y="57598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26E2CC44-F028-4E8E-9BDC-B034F69A5E30}"/>
            </a:ext>
          </a:extLst>
        </xdr:cNvPr>
        <xdr:cNvSpPr/>
      </xdr:nvSpPr>
      <xdr:spPr>
        <a:xfrm>
          <a:off x="10588625" y="57171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2D582D7-7D59-429F-A3C8-636D0FE55450}"/>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BB9B1C7-D51E-451C-AC79-48F6295E312D}"/>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17D63AF-A718-439A-8304-C2DA3D0A6311}"/>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28AB891-04C1-4485-A59A-44C0C3F55DE0}"/>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06FFC01-6588-4A26-BBFD-015A5305ABCF}"/>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158041</xdr:rowOff>
    </xdr:from>
    <xdr:to>
      <xdr:col>76</xdr:col>
      <xdr:colOff>73025</xdr:colOff>
      <xdr:row>28</xdr:row>
      <xdr:rowOff>88191</xdr:rowOff>
    </xdr:to>
    <xdr:sp macro="" textlink="">
      <xdr:nvSpPr>
        <xdr:cNvPr id="152" name="楕円 151">
          <a:extLst>
            <a:ext uri="{FF2B5EF4-FFF2-40B4-BE49-F238E27FC236}">
              <a16:creationId xmlns:a16="http://schemas.microsoft.com/office/drawing/2014/main" id="{31A307F1-C67D-44D4-92A2-0DECF8CD6BE8}"/>
            </a:ext>
          </a:extLst>
        </xdr:cNvPr>
        <xdr:cNvSpPr/>
      </xdr:nvSpPr>
      <xdr:spPr>
        <a:xfrm>
          <a:off x="13293725" y="535234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72968</xdr:rowOff>
    </xdr:from>
    <xdr:ext cx="469744" cy="259045"/>
    <xdr:sp macro="" textlink="">
      <xdr:nvSpPr>
        <xdr:cNvPr id="153" name="債務償還比率該当値テキスト">
          <a:extLst>
            <a:ext uri="{FF2B5EF4-FFF2-40B4-BE49-F238E27FC236}">
              <a16:creationId xmlns:a16="http://schemas.microsoft.com/office/drawing/2014/main" id="{FAE684CC-1354-4EAC-AB19-EA281140C1BC}"/>
            </a:ext>
          </a:extLst>
        </xdr:cNvPr>
        <xdr:cNvSpPr txBox="1"/>
      </xdr:nvSpPr>
      <xdr:spPr>
        <a:xfrm>
          <a:off x="13379450" y="526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150125</xdr:rowOff>
    </xdr:from>
    <xdr:to>
      <xdr:col>72</xdr:col>
      <xdr:colOff>123825</xdr:colOff>
      <xdr:row>28</xdr:row>
      <xdr:rowOff>80275</xdr:rowOff>
    </xdr:to>
    <xdr:sp macro="" textlink="">
      <xdr:nvSpPr>
        <xdr:cNvPr id="154" name="楕円 153">
          <a:extLst>
            <a:ext uri="{FF2B5EF4-FFF2-40B4-BE49-F238E27FC236}">
              <a16:creationId xmlns:a16="http://schemas.microsoft.com/office/drawing/2014/main" id="{C7F4A575-501A-4C9F-8338-7F7D3FA3494B}"/>
            </a:ext>
          </a:extLst>
        </xdr:cNvPr>
        <xdr:cNvSpPr/>
      </xdr:nvSpPr>
      <xdr:spPr>
        <a:xfrm>
          <a:off x="12646025" y="534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29475</xdr:rowOff>
    </xdr:from>
    <xdr:to>
      <xdr:col>76</xdr:col>
      <xdr:colOff>22225</xdr:colOff>
      <xdr:row>28</xdr:row>
      <xdr:rowOff>37391</xdr:rowOff>
    </xdr:to>
    <xdr:cxnSp macro="">
      <xdr:nvCxnSpPr>
        <xdr:cNvPr id="155" name="直線コネクタ 154">
          <a:extLst>
            <a:ext uri="{FF2B5EF4-FFF2-40B4-BE49-F238E27FC236}">
              <a16:creationId xmlns:a16="http://schemas.microsoft.com/office/drawing/2014/main" id="{3F7632C5-4750-4F39-A9D8-D188B425A0F4}"/>
            </a:ext>
          </a:extLst>
        </xdr:cNvPr>
        <xdr:cNvCxnSpPr/>
      </xdr:nvCxnSpPr>
      <xdr:spPr>
        <a:xfrm>
          <a:off x="12693650" y="5379350"/>
          <a:ext cx="638175"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44344</xdr:rowOff>
    </xdr:from>
    <xdr:to>
      <xdr:col>68</xdr:col>
      <xdr:colOff>123825</xdr:colOff>
      <xdr:row>28</xdr:row>
      <xdr:rowOff>145944</xdr:rowOff>
    </xdr:to>
    <xdr:sp macro="" textlink="">
      <xdr:nvSpPr>
        <xdr:cNvPr id="156" name="楕円 155">
          <a:extLst>
            <a:ext uri="{FF2B5EF4-FFF2-40B4-BE49-F238E27FC236}">
              <a16:creationId xmlns:a16="http://schemas.microsoft.com/office/drawing/2014/main" id="{B6D84570-B6CE-4D27-804A-8F9566B7A9F4}"/>
            </a:ext>
          </a:extLst>
        </xdr:cNvPr>
        <xdr:cNvSpPr/>
      </xdr:nvSpPr>
      <xdr:spPr>
        <a:xfrm>
          <a:off x="11960225" y="5400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29475</xdr:rowOff>
    </xdr:from>
    <xdr:to>
      <xdr:col>72</xdr:col>
      <xdr:colOff>73025</xdr:colOff>
      <xdr:row>28</xdr:row>
      <xdr:rowOff>95144</xdr:rowOff>
    </xdr:to>
    <xdr:cxnSp macro="">
      <xdr:nvCxnSpPr>
        <xdr:cNvPr id="157" name="直線コネクタ 156">
          <a:extLst>
            <a:ext uri="{FF2B5EF4-FFF2-40B4-BE49-F238E27FC236}">
              <a16:creationId xmlns:a16="http://schemas.microsoft.com/office/drawing/2014/main" id="{F3323BBE-0287-4A2E-9244-5E8EA09192B8}"/>
            </a:ext>
          </a:extLst>
        </xdr:cNvPr>
        <xdr:cNvCxnSpPr/>
      </xdr:nvCxnSpPr>
      <xdr:spPr>
        <a:xfrm flipV="1">
          <a:off x="12007850" y="5379350"/>
          <a:ext cx="685800" cy="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78168</xdr:rowOff>
    </xdr:from>
    <xdr:to>
      <xdr:col>64</xdr:col>
      <xdr:colOff>123825</xdr:colOff>
      <xdr:row>29</xdr:row>
      <xdr:rowOff>8318</xdr:rowOff>
    </xdr:to>
    <xdr:sp macro="" textlink="">
      <xdr:nvSpPr>
        <xdr:cNvPr id="158" name="楕円 157">
          <a:extLst>
            <a:ext uri="{FF2B5EF4-FFF2-40B4-BE49-F238E27FC236}">
              <a16:creationId xmlns:a16="http://schemas.microsoft.com/office/drawing/2014/main" id="{5705489A-9DDA-4E69-A3D5-E420FD292796}"/>
            </a:ext>
          </a:extLst>
        </xdr:cNvPr>
        <xdr:cNvSpPr/>
      </xdr:nvSpPr>
      <xdr:spPr>
        <a:xfrm>
          <a:off x="11274425" y="5431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95144</xdr:rowOff>
    </xdr:from>
    <xdr:to>
      <xdr:col>68</xdr:col>
      <xdr:colOff>73025</xdr:colOff>
      <xdr:row>28</xdr:row>
      <xdr:rowOff>128968</xdr:rowOff>
    </xdr:to>
    <xdr:cxnSp macro="">
      <xdr:nvCxnSpPr>
        <xdr:cNvPr id="159" name="直線コネクタ 158">
          <a:extLst>
            <a:ext uri="{FF2B5EF4-FFF2-40B4-BE49-F238E27FC236}">
              <a16:creationId xmlns:a16="http://schemas.microsoft.com/office/drawing/2014/main" id="{D7DADC9C-E244-4910-878C-4AEE2F7D9126}"/>
            </a:ext>
          </a:extLst>
        </xdr:cNvPr>
        <xdr:cNvCxnSpPr/>
      </xdr:nvCxnSpPr>
      <xdr:spPr>
        <a:xfrm flipV="1">
          <a:off x="11322050" y="5448194"/>
          <a:ext cx="6858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119179</xdr:rowOff>
    </xdr:from>
    <xdr:to>
      <xdr:col>60</xdr:col>
      <xdr:colOff>123825</xdr:colOff>
      <xdr:row>28</xdr:row>
      <xdr:rowOff>49329</xdr:rowOff>
    </xdr:to>
    <xdr:sp macro="" textlink="">
      <xdr:nvSpPr>
        <xdr:cNvPr id="160" name="楕円 159">
          <a:extLst>
            <a:ext uri="{FF2B5EF4-FFF2-40B4-BE49-F238E27FC236}">
              <a16:creationId xmlns:a16="http://schemas.microsoft.com/office/drawing/2014/main" id="{96DF11E8-456B-4B30-9E87-4F2BABB43150}"/>
            </a:ext>
          </a:extLst>
        </xdr:cNvPr>
        <xdr:cNvSpPr/>
      </xdr:nvSpPr>
      <xdr:spPr>
        <a:xfrm>
          <a:off x="10588625" y="53134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169979</xdr:rowOff>
    </xdr:from>
    <xdr:to>
      <xdr:col>64</xdr:col>
      <xdr:colOff>73025</xdr:colOff>
      <xdr:row>28</xdr:row>
      <xdr:rowOff>128968</xdr:rowOff>
    </xdr:to>
    <xdr:cxnSp macro="">
      <xdr:nvCxnSpPr>
        <xdr:cNvPr id="161" name="直線コネクタ 160">
          <a:extLst>
            <a:ext uri="{FF2B5EF4-FFF2-40B4-BE49-F238E27FC236}">
              <a16:creationId xmlns:a16="http://schemas.microsoft.com/office/drawing/2014/main" id="{F2482D07-7F42-44BB-85B0-70A1EB94D554}"/>
            </a:ext>
          </a:extLst>
        </xdr:cNvPr>
        <xdr:cNvCxnSpPr/>
      </xdr:nvCxnSpPr>
      <xdr:spPr>
        <a:xfrm>
          <a:off x="10636250" y="5351579"/>
          <a:ext cx="685800" cy="1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879F839A-05E3-48E2-BA7A-7B1A63AC932C}"/>
            </a:ext>
          </a:extLst>
        </xdr:cNvPr>
        <xdr:cNvSpPr txBox="1"/>
      </xdr:nvSpPr>
      <xdr:spPr>
        <a:xfrm>
          <a:off x="12465127" y="565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73E5E859-6481-4A9E-A167-CFEFBAD9C670}"/>
            </a:ext>
          </a:extLst>
        </xdr:cNvPr>
        <xdr:cNvSpPr txBox="1"/>
      </xdr:nvSpPr>
      <xdr:spPr>
        <a:xfrm>
          <a:off x="11788852" y="580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CDD24FFF-70AA-488F-8A9A-9A465A4243DC}"/>
            </a:ext>
          </a:extLst>
        </xdr:cNvPr>
        <xdr:cNvSpPr txBox="1"/>
      </xdr:nvSpPr>
      <xdr:spPr>
        <a:xfrm>
          <a:off x="11103052" y="583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1FB4D8E6-13A4-40B0-8D63-9827F458E9DD}"/>
            </a:ext>
          </a:extLst>
        </xdr:cNvPr>
        <xdr:cNvSpPr txBox="1"/>
      </xdr:nvSpPr>
      <xdr:spPr>
        <a:xfrm>
          <a:off x="10417252" y="58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96802</xdr:rowOff>
    </xdr:from>
    <xdr:ext cx="469744" cy="259045"/>
    <xdr:sp macro="" textlink="">
      <xdr:nvSpPr>
        <xdr:cNvPr id="166" name="n_1mainValue債務償還比率">
          <a:extLst>
            <a:ext uri="{FF2B5EF4-FFF2-40B4-BE49-F238E27FC236}">
              <a16:creationId xmlns:a16="http://schemas.microsoft.com/office/drawing/2014/main" id="{FBC38039-63A8-433D-A107-6C31834B4638}"/>
            </a:ext>
          </a:extLst>
        </xdr:cNvPr>
        <xdr:cNvSpPr txBox="1"/>
      </xdr:nvSpPr>
      <xdr:spPr>
        <a:xfrm>
          <a:off x="12465127" y="51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162471</xdr:rowOff>
    </xdr:from>
    <xdr:ext cx="469744" cy="259045"/>
    <xdr:sp macro="" textlink="">
      <xdr:nvSpPr>
        <xdr:cNvPr id="167" name="n_2mainValue債務償還比率">
          <a:extLst>
            <a:ext uri="{FF2B5EF4-FFF2-40B4-BE49-F238E27FC236}">
              <a16:creationId xmlns:a16="http://schemas.microsoft.com/office/drawing/2014/main" id="{2A5079F3-7D37-4DA5-8EC7-27AD7E06287E}"/>
            </a:ext>
          </a:extLst>
        </xdr:cNvPr>
        <xdr:cNvSpPr txBox="1"/>
      </xdr:nvSpPr>
      <xdr:spPr>
        <a:xfrm>
          <a:off x="11788852" y="518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24845</xdr:rowOff>
    </xdr:from>
    <xdr:ext cx="469744" cy="259045"/>
    <xdr:sp macro="" textlink="">
      <xdr:nvSpPr>
        <xdr:cNvPr id="168" name="n_3mainValue債務償還比率">
          <a:extLst>
            <a:ext uri="{FF2B5EF4-FFF2-40B4-BE49-F238E27FC236}">
              <a16:creationId xmlns:a16="http://schemas.microsoft.com/office/drawing/2014/main" id="{5539767B-4A5E-4471-9C82-906E0C20F3A4}"/>
            </a:ext>
          </a:extLst>
        </xdr:cNvPr>
        <xdr:cNvSpPr txBox="1"/>
      </xdr:nvSpPr>
      <xdr:spPr>
        <a:xfrm>
          <a:off x="11103052" y="521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65856</xdr:rowOff>
    </xdr:from>
    <xdr:ext cx="469744" cy="259045"/>
    <xdr:sp macro="" textlink="">
      <xdr:nvSpPr>
        <xdr:cNvPr id="169" name="n_4mainValue債務償還比率">
          <a:extLst>
            <a:ext uri="{FF2B5EF4-FFF2-40B4-BE49-F238E27FC236}">
              <a16:creationId xmlns:a16="http://schemas.microsoft.com/office/drawing/2014/main" id="{5BF3BB92-0EE2-41F7-96C1-7A88159BA4A4}"/>
            </a:ext>
          </a:extLst>
        </xdr:cNvPr>
        <xdr:cNvSpPr txBox="1"/>
      </xdr:nvSpPr>
      <xdr:spPr>
        <a:xfrm>
          <a:off x="10417252" y="509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38539E33-6976-47F3-A502-21E020019BAF}"/>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2072E680-4010-4AB9-B7CD-FFCB64B417A8}"/>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6FDEDB55-1691-49F4-846A-4E8C8F0974AF}"/>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9F63B183-F8FA-4181-9BB1-46F754852BB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7ED34D63-D5AD-470A-BC01-E4C5FFFA117F}"/>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4CCE5ABC-A3E4-43E4-ADD0-D7CD35354982}"/>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76977D-1D7B-40F1-AC94-FFB5B41DF01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CBE720-E082-4812-ACE2-440A33B6203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88B676-1633-469C-8CEE-AA447F79317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3978E5-0EE8-41FB-BE6A-D0DE989E3FE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C2DAA2-AEDD-4707-A29E-9E6545644E0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9AC12A-AF57-4998-9D89-A775212D1E4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2D9232-E23A-4AF7-BB90-47E18D50E05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4F497E-5561-4972-AF1F-DB0FBF8952C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BC863E-88F5-42F9-8079-3C671EEF21C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1301EB-6022-444A-82C2-F57BB0982FE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2CD0AF-E401-4D26-B50B-FF3272374A5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F37B14-35DB-4825-99A0-7C79D89DA84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02ED21-B432-47A1-AD5A-9F4FD9AB79D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934F14-765C-457E-A051-D4FAA8800105}"/>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9EF45A-0D2D-47D1-9D48-7713F6ECCFB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3D1D0E-240B-470F-8485-A1CFCA8588ED}"/>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E2F6F2-AA61-4844-9D0F-A52B84AD541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0688BE-A865-4B1F-B301-39EC4962512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946ACE-0779-4355-98FA-62E962A6592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AEA9CA-E0A0-4B8E-BA77-13D771759AC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35F21F-D5DB-44D0-9B92-557DAC1939BA}"/>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17F639-70B0-4AB1-89C5-D02A939CE7E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01253E-12C2-4811-91C9-9D1255425C97}"/>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186DF4-DFBE-4E67-ACFB-25DFBBE52DF0}"/>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DBA7B0-DB77-47CD-83C9-0535F7A2827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98341A-05B8-4034-AA30-C42624668A7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2CC9D8-23D3-4E18-83E3-0B5A8CD3EB3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2735F7-5D84-4C5E-856B-484DD0C40D4C}"/>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C64C27-2B49-4953-B232-0C6ACD0DCD65}"/>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0D978E-34B8-4297-B150-34CB1BF492A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BEAB35-115D-4B5B-AEA2-4184D0EBB274}"/>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778C8B-723A-4BF8-A56D-5D67F500DD4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D83601-9F21-48B0-89BC-023832839196}"/>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ADEE4B-389B-4C3F-88F2-16AE62C7F30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555FB6-6B0D-4830-8AAC-6FCB4AB2D5FA}"/>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5E335D-9A86-4754-B73A-08652F1F4FC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FD2257-21D6-4617-9A91-93988B5A49FE}"/>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B0A0DB-B379-4645-A711-F6D46F47D9B6}"/>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6052CB-05B7-4AA3-83E2-06AF1839B584}"/>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4E453A-2518-4820-94A3-F0F3B95AF0D0}"/>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BE399E-6945-4714-8A43-45CCDBF88B0F}"/>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441668C-D670-49BC-9C19-E3711B0528E3}"/>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1474B4-BB44-4255-BE98-986859679B62}"/>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BC8811A-3AFD-4BD0-80E9-ADB2490F0C1E}"/>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C5AD26A-7099-4988-AB66-28FD9E7EA640}"/>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57FE55-1876-4B61-909E-2A93CBF82C7B}"/>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D0348E-9FEF-4222-895F-6FFBED81D13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2672D00-5A4D-448E-99A3-E4C8D7A20A8B}"/>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AE92C5-6C1C-4D81-B6D2-9CC6BA4DFADC}"/>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BC8D84-FB10-41AB-8912-E0205A2E955B}"/>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97CC675-405E-4657-92AE-DB66C7F6164B}"/>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4F6D90-A5F8-45DD-B19D-AC374EAD0E23}"/>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004D68-6247-4C18-9B98-A827872D37F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4233F20B-0785-4C0E-8560-5BC98875A171}"/>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A5A8EF8-8D72-4A5D-BC02-09028E6B2B4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3F1DF436-1C56-4F13-BF35-375F840771CA}"/>
            </a:ext>
          </a:extLst>
        </xdr:cNvPr>
        <xdr:cNvCxnSpPr/>
      </xdr:nvCxnSpPr>
      <xdr:spPr>
        <a:xfrm flipV="1">
          <a:off x="4180840" y="55219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9619B9AB-F6ED-4F1C-8795-C1A6B8717B26}"/>
            </a:ext>
          </a:extLst>
        </xdr:cNvPr>
        <xdr:cNvSpPr txBox="1"/>
      </xdr:nvSpPr>
      <xdr:spPr>
        <a:xfrm>
          <a:off x="4219575"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698DEE7D-FB40-4ACE-BE01-7EC8A970A6D1}"/>
            </a:ext>
          </a:extLst>
        </xdr:cNvPr>
        <xdr:cNvCxnSpPr/>
      </xdr:nvCxnSpPr>
      <xdr:spPr>
        <a:xfrm>
          <a:off x="4105275" y="6592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BFA787A6-013C-431B-834D-9127E863E672}"/>
            </a:ext>
          </a:extLst>
        </xdr:cNvPr>
        <xdr:cNvSpPr txBox="1"/>
      </xdr:nvSpPr>
      <xdr:spPr>
        <a:xfrm>
          <a:off x="4219575" y="531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559B0690-F182-47FC-84F8-3FD5AA414A7A}"/>
            </a:ext>
          </a:extLst>
        </xdr:cNvPr>
        <xdr:cNvCxnSpPr/>
      </xdr:nvCxnSpPr>
      <xdr:spPr>
        <a:xfrm>
          <a:off x="4105275" y="5521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BFFDA4D6-1F13-4F51-B815-954481B259E5}"/>
            </a:ext>
          </a:extLst>
        </xdr:cNvPr>
        <xdr:cNvSpPr txBox="1"/>
      </xdr:nvSpPr>
      <xdr:spPr>
        <a:xfrm>
          <a:off x="4219575"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C81DE2E1-DA91-406D-AFF0-06793CD20CA9}"/>
            </a:ext>
          </a:extLst>
        </xdr:cNvPr>
        <xdr:cNvSpPr/>
      </xdr:nvSpPr>
      <xdr:spPr>
        <a:xfrm>
          <a:off x="4124325" y="61614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E8927A42-4ABD-4A51-A3D2-0373EDD71575}"/>
            </a:ext>
          </a:extLst>
        </xdr:cNvPr>
        <xdr:cNvSpPr/>
      </xdr:nvSpPr>
      <xdr:spPr>
        <a:xfrm>
          <a:off x="3381375" y="6124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E0366A6C-1411-4D9A-AE91-3B4D66065971}"/>
            </a:ext>
          </a:extLst>
        </xdr:cNvPr>
        <xdr:cNvSpPr/>
      </xdr:nvSpPr>
      <xdr:spPr>
        <a:xfrm>
          <a:off x="2571750" y="60305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5C020DF2-CDC4-467C-8807-97B7619C60B4}"/>
            </a:ext>
          </a:extLst>
        </xdr:cNvPr>
        <xdr:cNvSpPr/>
      </xdr:nvSpPr>
      <xdr:spPr>
        <a:xfrm>
          <a:off x="1781175" y="6003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48419BA-DAA7-466C-B5E4-AF66302184B5}"/>
            </a:ext>
          </a:extLst>
        </xdr:cNvPr>
        <xdr:cNvSpPr/>
      </xdr:nvSpPr>
      <xdr:spPr>
        <a:xfrm>
          <a:off x="981075" y="5936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CD5A26-37B9-45BD-84FA-3E9A056337C0}"/>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DC09F8-6786-475C-9E96-11DF5CAC7C6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B8030A-55DB-47B1-902A-61280E41878E}"/>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6D83A1-5992-4B4F-AA54-E76715B190A9}"/>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115AB8-D552-4B63-90BC-5DC0EF2CD9B1}"/>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7F81C116-98A8-48A6-A65A-A3601E839189}"/>
            </a:ext>
          </a:extLst>
        </xdr:cNvPr>
        <xdr:cNvSpPr/>
      </xdr:nvSpPr>
      <xdr:spPr>
        <a:xfrm>
          <a:off x="4124325" y="6075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A4ADD7D7-AF90-4A6A-84F2-9A4A5F9F3E4C}"/>
            </a:ext>
          </a:extLst>
        </xdr:cNvPr>
        <xdr:cNvSpPr txBox="1"/>
      </xdr:nvSpPr>
      <xdr:spPr>
        <a:xfrm>
          <a:off x="4219575"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20DCE23D-D542-4D9B-9E06-4E474E183C19}"/>
            </a:ext>
          </a:extLst>
        </xdr:cNvPr>
        <xdr:cNvSpPr/>
      </xdr:nvSpPr>
      <xdr:spPr>
        <a:xfrm>
          <a:off x="3381375" y="5856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24C4031E-F448-49E8-9AFD-F3A0DDCE750B}"/>
            </a:ext>
          </a:extLst>
        </xdr:cNvPr>
        <xdr:cNvCxnSpPr/>
      </xdr:nvCxnSpPr>
      <xdr:spPr>
        <a:xfrm>
          <a:off x="3429000" y="5904230"/>
          <a:ext cx="7524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a:extLst>
            <a:ext uri="{FF2B5EF4-FFF2-40B4-BE49-F238E27FC236}">
              <a16:creationId xmlns:a16="http://schemas.microsoft.com/office/drawing/2014/main" id="{0C4F46BE-E091-4162-86A0-406765A19842}"/>
            </a:ext>
          </a:extLst>
        </xdr:cNvPr>
        <xdr:cNvSpPr/>
      </xdr:nvSpPr>
      <xdr:spPr>
        <a:xfrm>
          <a:off x="2571750" y="580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B6A6CD2-ECD3-4D9A-A06D-1B6382484AF1}"/>
            </a:ext>
          </a:extLst>
        </xdr:cNvPr>
        <xdr:cNvCxnSpPr/>
      </xdr:nvCxnSpPr>
      <xdr:spPr>
        <a:xfrm>
          <a:off x="2619375" y="5838825"/>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49F1F7F7-7D6C-4138-BD08-12806F5400E1}"/>
            </a:ext>
          </a:extLst>
        </xdr:cNvPr>
        <xdr:cNvSpPr/>
      </xdr:nvSpPr>
      <xdr:spPr>
        <a:xfrm>
          <a:off x="1781175" y="5721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36</xdr:row>
      <xdr:rowOff>0</xdr:rowOff>
    </xdr:to>
    <xdr:cxnSp macro="">
      <xdr:nvCxnSpPr>
        <xdr:cNvPr id="80" name="直線コネクタ 79">
          <a:extLst>
            <a:ext uri="{FF2B5EF4-FFF2-40B4-BE49-F238E27FC236}">
              <a16:creationId xmlns:a16="http://schemas.microsoft.com/office/drawing/2014/main" id="{7763B579-4DC6-475B-AB53-BD428843444D}"/>
            </a:ext>
          </a:extLst>
        </xdr:cNvPr>
        <xdr:cNvCxnSpPr/>
      </xdr:nvCxnSpPr>
      <xdr:spPr>
        <a:xfrm>
          <a:off x="1828800" y="5779135"/>
          <a:ext cx="7905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1" name="楕円 80">
          <a:extLst>
            <a:ext uri="{FF2B5EF4-FFF2-40B4-BE49-F238E27FC236}">
              <a16:creationId xmlns:a16="http://schemas.microsoft.com/office/drawing/2014/main" id="{579BCE07-11CA-4B52-85F5-C57B5803E4A8}"/>
            </a:ext>
          </a:extLst>
        </xdr:cNvPr>
        <xdr:cNvSpPr/>
      </xdr:nvSpPr>
      <xdr:spPr>
        <a:xfrm>
          <a:off x="981075" y="5659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99060</xdr:rowOff>
    </xdr:to>
    <xdr:cxnSp macro="">
      <xdr:nvCxnSpPr>
        <xdr:cNvPr id="82" name="直線コネクタ 81">
          <a:extLst>
            <a:ext uri="{FF2B5EF4-FFF2-40B4-BE49-F238E27FC236}">
              <a16:creationId xmlns:a16="http://schemas.microsoft.com/office/drawing/2014/main" id="{3952B768-B0F8-4564-A342-E94BDBF22194}"/>
            </a:ext>
          </a:extLst>
        </xdr:cNvPr>
        <xdr:cNvCxnSpPr/>
      </xdr:nvCxnSpPr>
      <xdr:spPr>
        <a:xfrm>
          <a:off x="1028700" y="5706745"/>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C393BE14-FF29-4D54-AC55-807FD4B18738}"/>
            </a:ext>
          </a:extLst>
        </xdr:cNvPr>
        <xdr:cNvSpPr txBox="1"/>
      </xdr:nvSpPr>
      <xdr:spPr>
        <a:xfrm>
          <a:off x="3239144"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2234D450-7E9D-45BC-ADF5-F0FCBB67BA82}"/>
            </a:ext>
          </a:extLst>
        </xdr:cNvPr>
        <xdr:cNvSpPr txBox="1"/>
      </xdr:nvSpPr>
      <xdr:spPr>
        <a:xfrm>
          <a:off x="2439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132AD755-220D-4E2B-B73E-7D83F678C59C}"/>
            </a:ext>
          </a:extLst>
        </xdr:cNvPr>
        <xdr:cNvSpPr txBox="1"/>
      </xdr:nvSpPr>
      <xdr:spPr>
        <a:xfrm>
          <a:off x="16484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19067</xdr:rowOff>
    </xdr:from>
    <xdr:ext cx="405111" cy="259045"/>
    <xdr:sp macro="" textlink="">
      <xdr:nvSpPr>
        <xdr:cNvPr id="86" name="n_4aveValue【道路】&#10;有形固定資産減価償却率">
          <a:extLst>
            <a:ext uri="{FF2B5EF4-FFF2-40B4-BE49-F238E27FC236}">
              <a16:creationId xmlns:a16="http://schemas.microsoft.com/office/drawing/2014/main" id="{CF380509-37EE-4D77-BA9E-BEB57380F5B9}"/>
            </a:ext>
          </a:extLst>
        </xdr:cNvPr>
        <xdr:cNvSpPr txBox="1"/>
      </xdr:nvSpPr>
      <xdr:spPr>
        <a:xfrm>
          <a:off x="848369"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597F071C-291C-46FE-B076-FFC53F60935D}"/>
            </a:ext>
          </a:extLst>
        </xdr:cNvPr>
        <xdr:cNvSpPr txBox="1"/>
      </xdr:nvSpPr>
      <xdr:spPr>
        <a:xfrm>
          <a:off x="32391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道路】&#10;有形固定資産減価償却率">
          <a:extLst>
            <a:ext uri="{FF2B5EF4-FFF2-40B4-BE49-F238E27FC236}">
              <a16:creationId xmlns:a16="http://schemas.microsoft.com/office/drawing/2014/main" id="{15CB23EB-EB0C-493D-B5B4-128565E701A4}"/>
            </a:ext>
          </a:extLst>
        </xdr:cNvPr>
        <xdr:cNvSpPr txBox="1"/>
      </xdr:nvSpPr>
      <xdr:spPr>
        <a:xfrm>
          <a:off x="24390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5ECC381E-CF7E-4C31-A6D3-3D13F3B67CA2}"/>
            </a:ext>
          </a:extLst>
        </xdr:cNvPr>
        <xdr:cNvSpPr txBox="1"/>
      </xdr:nvSpPr>
      <xdr:spPr>
        <a:xfrm>
          <a:off x="1648469"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BF190E96-E274-473E-B2E1-85DECC395A13}"/>
            </a:ext>
          </a:extLst>
        </xdr:cNvPr>
        <xdr:cNvSpPr txBox="1"/>
      </xdr:nvSpPr>
      <xdr:spPr>
        <a:xfrm>
          <a:off x="84836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4D9FF2-C71E-4B4F-B9D5-9415A738ECD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BEFFA1E-E6BA-49D7-B81A-E69FFA703CBA}"/>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80F25A-4925-41B2-A4D1-C2D14E9A7A9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C683912-D034-4D28-8952-A2943811772B}"/>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AEA76C6-67AD-47BC-A477-396C557EA9AD}"/>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3263F94-1FA8-456D-A602-51414BF40255}"/>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2E5B747-EC2B-4462-A7BB-ADADB691D1A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B32553-5E05-44A6-BEBD-66FE926A786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C5D4C0-9E8D-4113-BDDC-512B0737504E}"/>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A2CC11C-44DD-46DC-8528-08FDEE0F3D6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24FA6B5-F2EF-4898-878A-103A44D9538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3A2C81E-D878-4F04-8157-BD6D391FB14E}"/>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577370A-CCFF-4CB6-B89B-CA6FC893D847}"/>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0617BB6-AED2-4818-A366-0E859D7C8EF2}"/>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77EEEF3-0723-42CB-8C5E-C3BA60CC1D7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8402C10-0915-49CC-A9C9-A68243856F0F}"/>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22BE7A8-E48F-462D-A2A4-6DD5E3114B4D}"/>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13159A9-3101-4D84-9A01-AE5D045F4940}"/>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402EE45-61C6-4F47-BF4C-E4FE022C021D}"/>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BF79E94-1B8A-4517-A1DB-843F1C49CAB6}"/>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21417B5-4233-4AAE-BDFC-E5E2063B75C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67302B8-18FC-47AC-9E5D-75AC626B8044}"/>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5581CAB-9387-45D3-BDBF-9538F7DE520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848FEA09-C905-4C4A-8A45-B457A7FB5F6C}"/>
            </a:ext>
          </a:extLst>
        </xdr:cNvPr>
        <xdr:cNvCxnSpPr/>
      </xdr:nvCxnSpPr>
      <xdr:spPr>
        <a:xfrm flipV="1">
          <a:off x="9429115" y="5665222"/>
          <a:ext cx="0" cy="104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7E334B65-06E4-4E72-8217-B1DE8F0902DF}"/>
            </a:ext>
          </a:extLst>
        </xdr:cNvPr>
        <xdr:cNvSpPr txBox="1"/>
      </xdr:nvSpPr>
      <xdr:spPr>
        <a:xfrm>
          <a:off x="9467850" y="671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56481586-6EE6-4379-99E3-355DC57E0542}"/>
            </a:ext>
          </a:extLst>
        </xdr:cNvPr>
        <xdr:cNvCxnSpPr/>
      </xdr:nvCxnSpPr>
      <xdr:spPr>
        <a:xfrm>
          <a:off x="9363075" y="67134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A9188C99-4892-4F37-90F6-7EDE85D47770}"/>
            </a:ext>
          </a:extLst>
        </xdr:cNvPr>
        <xdr:cNvSpPr txBox="1"/>
      </xdr:nvSpPr>
      <xdr:spPr>
        <a:xfrm>
          <a:off x="9467850" y="54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CA0B34C-E697-4658-BDC7-284976CCDC36}"/>
            </a:ext>
          </a:extLst>
        </xdr:cNvPr>
        <xdr:cNvCxnSpPr/>
      </xdr:nvCxnSpPr>
      <xdr:spPr>
        <a:xfrm>
          <a:off x="9363075" y="56652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BA85382B-DCEB-4BBD-AD48-8D3AA78AEA9D}"/>
            </a:ext>
          </a:extLst>
        </xdr:cNvPr>
        <xdr:cNvSpPr txBox="1"/>
      </xdr:nvSpPr>
      <xdr:spPr>
        <a:xfrm>
          <a:off x="9467850" y="61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F6F5732D-A003-4148-B41D-7D0DC63E5D18}"/>
            </a:ext>
          </a:extLst>
        </xdr:cNvPr>
        <xdr:cNvSpPr/>
      </xdr:nvSpPr>
      <xdr:spPr>
        <a:xfrm>
          <a:off x="9401175" y="62087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A0FA3BE7-9451-49CF-A41C-20BF669E1000}"/>
            </a:ext>
          </a:extLst>
        </xdr:cNvPr>
        <xdr:cNvSpPr/>
      </xdr:nvSpPr>
      <xdr:spPr>
        <a:xfrm>
          <a:off x="8639175" y="62104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ECF76163-8EB0-4147-AF3A-A7F928DE7297}"/>
            </a:ext>
          </a:extLst>
        </xdr:cNvPr>
        <xdr:cNvSpPr/>
      </xdr:nvSpPr>
      <xdr:spPr>
        <a:xfrm>
          <a:off x="7839075" y="62215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F45D3173-5C36-4B84-890E-9D2F045E2752}"/>
            </a:ext>
          </a:extLst>
        </xdr:cNvPr>
        <xdr:cNvSpPr/>
      </xdr:nvSpPr>
      <xdr:spPr>
        <a:xfrm>
          <a:off x="7029450" y="6246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7A8DA385-F9D4-4CB7-A57B-97BAE0510F79}"/>
            </a:ext>
          </a:extLst>
        </xdr:cNvPr>
        <xdr:cNvSpPr/>
      </xdr:nvSpPr>
      <xdr:spPr>
        <a:xfrm>
          <a:off x="6238875" y="62691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6AB365-43AB-433D-80FB-6FF51F3C3C4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70D605-A8F9-45C7-94B8-AF22FFB5EBB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567715-A19A-47D9-B5D7-C37B2186A63E}"/>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8DC1D1-4CE2-4FC2-9F1C-B0934095C25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43D6C2-4B78-4CB7-9738-E92A104E8A89}"/>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92018</xdr:rowOff>
    </xdr:from>
    <xdr:to>
      <xdr:col>55</xdr:col>
      <xdr:colOff>50800</xdr:colOff>
      <xdr:row>38</xdr:row>
      <xdr:rowOff>22168</xdr:rowOff>
    </xdr:to>
    <xdr:sp macro="" textlink="">
      <xdr:nvSpPr>
        <xdr:cNvPr id="130" name="楕円 129">
          <a:extLst>
            <a:ext uri="{FF2B5EF4-FFF2-40B4-BE49-F238E27FC236}">
              <a16:creationId xmlns:a16="http://schemas.microsoft.com/office/drawing/2014/main" id="{F1BB3A82-647A-447F-AAED-0E5BE40B0D25}"/>
            </a:ext>
          </a:extLst>
        </xdr:cNvPr>
        <xdr:cNvSpPr/>
      </xdr:nvSpPr>
      <xdr:spPr>
        <a:xfrm>
          <a:off x="9401175" y="60895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114895</xdr:rowOff>
    </xdr:from>
    <xdr:ext cx="534377" cy="259045"/>
    <xdr:sp macro="" textlink="">
      <xdr:nvSpPr>
        <xdr:cNvPr id="131" name="【道路】&#10;一人当たり延長該当値テキスト">
          <a:extLst>
            <a:ext uri="{FF2B5EF4-FFF2-40B4-BE49-F238E27FC236}">
              <a16:creationId xmlns:a16="http://schemas.microsoft.com/office/drawing/2014/main" id="{63C2DD30-8894-4B01-B071-11153627B710}"/>
            </a:ext>
          </a:extLst>
        </xdr:cNvPr>
        <xdr:cNvSpPr txBox="1"/>
      </xdr:nvSpPr>
      <xdr:spPr>
        <a:xfrm>
          <a:off x="9467850" y="59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108134</xdr:rowOff>
    </xdr:from>
    <xdr:to>
      <xdr:col>50</xdr:col>
      <xdr:colOff>165100</xdr:colOff>
      <xdr:row>38</xdr:row>
      <xdr:rowOff>38284</xdr:rowOff>
    </xdr:to>
    <xdr:sp macro="" textlink="">
      <xdr:nvSpPr>
        <xdr:cNvPr id="132" name="楕円 131">
          <a:extLst>
            <a:ext uri="{FF2B5EF4-FFF2-40B4-BE49-F238E27FC236}">
              <a16:creationId xmlns:a16="http://schemas.microsoft.com/office/drawing/2014/main" id="{52DE025B-BBB6-4105-9B5C-1B11BA7D97D1}"/>
            </a:ext>
          </a:extLst>
        </xdr:cNvPr>
        <xdr:cNvSpPr/>
      </xdr:nvSpPr>
      <xdr:spPr>
        <a:xfrm>
          <a:off x="8639175" y="61057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142818</xdr:rowOff>
    </xdr:from>
    <xdr:to>
      <xdr:col>55</xdr:col>
      <xdr:colOff>0</xdr:colOff>
      <xdr:row>37</xdr:row>
      <xdr:rowOff>158934</xdr:rowOff>
    </xdr:to>
    <xdr:cxnSp macro="">
      <xdr:nvCxnSpPr>
        <xdr:cNvPr id="133" name="直線コネクタ 132">
          <a:extLst>
            <a:ext uri="{FF2B5EF4-FFF2-40B4-BE49-F238E27FC236}">
              <a16:creationId xmlns:a16="http://schemas.microsoft.com/office/drawing/2014/main" id="{FD17FF6C-5FE3-4513-A995-F5233D8C1889}"/>
            </a:ext>
          </a:extLst>
        </xdr:cNvPr>
        <xdr:cNvCxnSpPr/>
      </xdr:nvCxnSpPr>
      <xdr:spPr>
        <a:xfrm flipV="1">
          <a:off x="8686800" y="6146743"/>
          <a:ext cx="74295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129432</xdr:rowOff>
    </xdr:from>
    <xdr:to>
      <xdr:col>46</xdr:col>
      <xdr:colOff>38100</xdr:colOff>
      <xdr:row>38</xdr:row>
      <xdr:rowOff>59582</xdr:rowOff>
    </xdr:to>
    <xdr:sp macro="" textlink="">
      <xdr:nvSpPr>
        <xdr:cNvPr id="134" name="楕円 133">
          <a:extLst>
            <a:ext uri="{FF2B5EF4-FFF2-40B4-BE49-F238E27FC236}">
              <a16:creationId xmlns:a16="http://schemas.microsoft.com/office/drawing/2014/main" id="{8AB8275B-06DC-468C-A82E-B8FEC3D33883}"/>
            </a:ext>
          </a:extLst>
        </xdr:cNvPr>
        <xdr:cNvSpPr/>
      </xdr:nvSpPr>
      <xdr:spPr>
        <a:xfrm>
          <a:off x="7839075" y="61270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158934</xdr:rowOff>
    </xdr:from>
    <xdr:to>
      <xdr:col>50</xdr:col>
      <xdr:colOff>114300</xdr:colOff>
      <xdr:row>38</xdr:row>
      <xdr:rowOff>8782</xdr:rowOff>
    </xdr:to>
    <xdr:cxnSp macro="">
      <xdr:nvCxnSpPr>
        <xdr:cNvPr id="135" name="直線コネクタ 134">
          <a:extLst>
            <a:ext uri="{FF2B5EF4-FFF2-40B4-BE49-F238E27FC236}">
              <a16:creationId xmlns:a16="http://schemas.microsoft.com/office/drawing/2014/main" id="{06A4880F-B948-490B-854A-20345B971C84}"/>
            </a:ext>
          </a:extLst>
        </xdr:cNvPr>
        <xdr:cNvCxnSpPr/>
      </xdr:nvCxnSpPr>
      <xdr:spPr>
        <a:xfrm flipV="1">
          <a:off x="7886700" y="6162859"/>
          <a:ext cx="8001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141643</xdr:rowOff>
    </xdr:from>
    <xdr:to>
      <xdr:col>41</xdr:col>
      <xdr:colOff>101600</xdr:colOff>
      <xdr:row>38</xdr:row>
      <xdr:rowOff>71793</xdr:rowOff>
    </xdr:to>
    <xdr:sp macro="" textlink="">
      <xdr:nvSpPr>
        <xdr:cNvPr id="136" name="楕円 135">
          <a:extLst>
            <a:ext uri="{FF2B5EF4-FFF2-40B4-BE49-F238E27FC236}">
              <a16:creationId xmlns:a16="http://schemas.microsoft.com/office/drawing/2014/main" id="{0D533469-43AC-4978-9BA0-223A5D5F7DB8}"/>
            </a:ext>
          </a:extLst>
        </xdr:cNvPr>
        <xdr:cNvSpPr/>
      </xdr:nvSpPr>
      <xdr:spPr>
        <a:xfrm>
          <a:off x="7029450" y="61455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8782</xdr:rowOff>
    </xdr:from>
    <xdr:to>
      <xdr:col>45</xdr:col>
      <xdr:colOff>177800</xdr:colOff>
      <xdr:row>38</xdr:row>
      <xdr:rowOff>20993</xdr:rowOff>
    </xdr:to>
    <xdr:cxnSp macro="">
      <xdr:nvCxnSpPr>
        <xdr:cNvPr id="137" name="直線コネクタ 136">
          <a:extLst>
            <a:ext uri="{FF2B5EF4-FFF2-40B4-BE49-F238E27FC236}">
              <a16:creationId xmlns:a16="http://schemas.microsoft.com/office/drawing/2014/main" id="{961FF3DE-8B46-4B16-8D5C-709F755BBA7C}"/>
            </a:ext>
          </a:extLst>
        </xdr:cNvPr>
        <xdr:cNvCxnSpPr/>
      </xdr:nvCxnSpPr>
      <xdr:spPr>
        <a:xfrm flipV="1">
          <a:off x="7077075" y="6174632"/>
          <a:ext cx="809625"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156026</xdr:rowOff>
    </xdr:from>
    <xdr:to>
      <xdr:col>36</xdr:col>
      <xdr:colOff>165100</xdr:colOff>
      <xdr:row>38</xdr:row>
      <xdr:rowOff>86176</xdr:rowOff>
    </xdr:to>
    <xdr:sp macro="" textlink="">
      <xdr:nvSpPr>
        <xdr:cNvPr id="138" name="楕円 137">
          <a:extLst>
            <a:ext uri="{FF2B5EF4-FFF2-40B4-BE49-F238E27FC236}">
              <a16:creationId xmlns:a16="http://schemas.microsoft.com/office/drawing/2014/main" id="{7298849C-88FA-4141-8BD9-7C3E8637B2B9}"/>
            </a:ext>
          </a:extLst>
        </xdr:cNvPr>
        <xdr:cNvSpPr/>
      </xdr:nvSpPr>
      <xdr:spPr>
        <a:xfrm>
          <a:off x="6238875" y="61599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20993</xdr:rowOff>
    </xdr:from>
    <xdr:to>
      <xdr:col>41</xdr:col>
      <xdr:colOff>50800</xdr:colOff>
      <xdr:row>38</xdr:row>
      <xdr:rowOff>35376</xdr:rowOff>
    </xdr:to>
    <xdr:cxnSp macro="">
      <xdr:nvCxnSpPr>
        <xdr:cNvPr id="139" name="直線コネクタ 138">
          <a:extLst>
            <a:ext uri="{FF2B5EF4-FFF2-40B4-BE49-F238E27FC236}">
              <a16:creationId xmlns:a16="http://schemas.microsoft.com/office/drawing/2014/main" id="{6ADAF78D-A25C-4E34-9F37-8922E22D04DF}"/>
            </a:ext>
          </a:extLst>
        </xdr:cNvPr>
        <xdr:cNvCxnSpPr/>
      </xdr:nvCxnSpPr>
      <xdr:spPr>
        <a:xfrm flipV="1">
          <a:off x="6286500" y="6183668"/>
          <a:ext cx="790575"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4CBF21FB-C8C2-4D0A-A918-77DD8AD68370}"/>
            </a:ext>
          </a:extLst>
        </xdr:cNvPr>
        <xdr:cNvSpPr txBox="1"/>
      </xdr:nvSpPr>
      <xdr:spPr>
        <a:xfrm>
          <a:off x="8429136" y="63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a:extLst>
            <a:ext uri="{FF2B5EF4-FFF2-40B4-BE49-F238E27FC236}">
              <a16:creationId xmlns:a16="http://schemas.microsoft.com/office/drawing/2014/main" id="{E1E67D76-E6C7-423D-BFC0-F049379B685A}"/>
            </a:ext>
          </a:extLst>
        </xdr:cNvPr>
        <xdr:cNvSpPr txBox="1"/>
      </xdr:nvSpPr>
      <xdr:spPr>
        <a:xfrm>
          <a:off x="7648086" y="63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A1DD25B7-9234-4431-A890-F03A3DF46C6F}"/>
            </a:ext>
          </a:extLst>
        </xdr:cNvPr>
        <xdr:cNvSpPr txBox="1"/>
      </xdr:nvSpPr>
      <xdr:spPr>
        <a:xfrm>
          <a:off x="6847986" y="63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3709B31D-9DC4-4CF9-9E7D-9519929AFAAA}"/>
            </a:ext>
          </a:extLst>
        </xdr:cNvPr>
        <xdr:cNvSpPr txBox="1"/>
      </xdr:nvSpPr>
      <xdr:spPr>
        <a:xfrm>
          <a:off x="6038361" y="63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54811</xdr:rowOff>
    </xdr:from>
    <xdr:ext cx="534377" cy="259045"/>
    <xdr:sp macro="" textlink="">
      <xdr:nvSpPr>
        <xdr:cNvPr id="144" name="n_1mainValue【道路】&#10;一人当たり延長">
          <a:extLst>
            <a:ext uri="{FF2B5EF4-FFF2-40B4-BE49-F238E27FC236}">
              <a16:creationId xmlns:a16="http://schemas.microsoft.com/office/drawing/2014/main" id="{52BBD75B-1462-4787-87C8-F54E0EAB6A58}"/>
            </a:ext>
          </a:extLst>
        </xdr:cNvPr>
        <xdr:cNvSpPr txBox="1"/>
      </xdr:nvSpPr>
      <xdr:spPr>
        <a:xfrm>
          <a:off x="8429136" y="5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76109</xdr:rowOff>
    </xdr:from>
    <xdr:ext cx="534377" cy="259045"/>
    <xdr:sp macro="" textlink="">
      <xdr:nvSpPr>
        <xdr:cNvPr id="145" name="n_2mainValue【道路】&#10;一人当たり延長">
          <a:extLst>
            <a:ext uri="{FF2B5EF4-FFF2-40B4-BE49-F238E27FC236}">
              <a16:creationId xmlns:a16="http://schemas.microsoft.com/office/drawing/2014/main" id="{8D51B342-6AEF-4A43-B5A3-F1E16066E5B2}"/>
            </a:ext>
          </a:extLst>
        </xdr:cNvPr>
        <xdr:cNvSpPr txBox="1"/>
      </xdr:nvSpPr>
      <xdr:spPr>
        <a:xfrm>
          <a:off x="7648086" y="59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88320</xdr:rowOff>
    </xdr:from>
    <xdr:ext cx="534377" cy="259045"/>
    <xdr:sp macro="" textlink="">
      <xdr:nvSpPr>
        <xdr:cNvPr id="146" name="n_3mainValue【道路】&#10;一人当たり延長">
          <a:extLst>
            <a:ext uri="{FF2B5EF4-FFF2-40B4-BE49-F238E27FC236}">
              <a16:creationId xmlns:a16="http://schemas.microsoft.com/office/drawing/2014/main" id="{1E70C6C8-13D2-45BC-9C51-0B5FD202F41E}"/>
            </a:ext>
          </a:extLst>
        </xdr:cNvPr>
        <xdr:cNvSpPr txBox="1"/>
      </xdr:nvSpPr>
      <xdr:spPr>
        <a:xfrm>
          <a:off x="6847986" y="59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102703</xdr:rowOff>
    </xdr:from>
    <xdr:ext cx="534377" cy="259045"/>
    <xdr:sp macro="" textlink="">
      <xdr:nvSpPr>
        <xdr:cNvPr id="147" name="n_4mainValue【道路】&#10;一人当たり延長">
          <a:extLst>
            <a:ext uri="{FF2B5EF4-FFF2-40B4-BE49-F238E27FC236}">
              <a16:creationId xmlns:a16="http://schemas.microsoft.com/office/drawing/2014/main" id="{F0BD742F-E8F5-47E0-B1B8-E5C0A82F0091}"/>
            </a:ext>
          </a:extLst>
        </xdr:cNvPr>
        <xdr:cNvSpPr txBox="1"/>
      </xdr:nvSpPr>
      <xdr:spPr>
        <a:xfrm>
          <a:off x="6038361" y="59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8AD8C2B-8112-453B-A3A0-02D79EDB600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1D29F7C-2733-4486-8842-1EA28DC4CA4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578AAFA-2014-4C05-85A3-8DD5E69FA8EC}"/>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3CEE42-8A04-4F4A-9EC4-BBCEA16AB8CE}"/>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3AB50B6-BFD3-4D30-889A-98A3AFF216B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D049133-76C1-4CA1-A634-F488A17EA19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DF14C1B-E87F-4EAE-A21B-405D59E92E41}"/>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A2A77A6-5CD9-4077-A261-963E3D6DC128}"/>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71CE559-4D1F-4E83-AE08-88FB4206D87D}"/>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C7427F1-962D-463C-A379-E55BC0CCEA8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8F5345C-8831-408B-AA52-065C994B82B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A509355-AEF7-4430-B9AF-D7E38FB44DB1}"/>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AC3D097D-16A9-4AB2-AA37-597F86B80CAA}"/>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927FF09-8487-4B01-A26E-70DAB14945B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501590E-5DE1-448F-8B61-253EF6CB40A9}"/>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CE58B9C-726E-41AB-9258-17CEB079D7FF}"/>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7C66D64-0402-4437-AFF4-1A10AA220621}"/>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7AEC730-A5E8-4F13-983D-ED5021EA5793}"/>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24D1A8D-E6D9-4FFE-93D3-E42DA5F46F9C}"/>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57BA2FA-2C30-4C32-BD51-F17AD6A5CE05}"/>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E6650301-F791-46B6-8A1B-9EE6145F6FE8}"/>
            </a:ext>
          </a:extLst>
        </xdr:cNvPr>
        <xdr:cNvSpPr txBox="1"/>
      </xdr:nvSpPr>
      <xdr:spPr>
        <a:xfrm>
          <a:off x="3881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E4937AD-7971-4695-8FB4-23742D04029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10FEA6F-ECEF-4D65-81A6-24D902572B9D}"/>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1B003121-FE54-4FE0-81CC-927D00289D89}"/>
            </a:ext>
          </a:extLst>
        </xdr:cNvPr>
        <xdr:cNvCxnSpPr/>
      </xdr:nvCxnSpPr>
      <xdr:spPr>
        <a:xfrm flipV="1">
          <a:off x="4180840" y="9164320"/>
          <a:ext cx="0"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BC296CB-B7E0-471E-9FC6-7E17D323B6DB}"/>
            </a:ext>
          </a:extLst>
        </xdr:cNvPr>
        <xdr:cNvSpPr txBox="1"/>
      </xdr:nvSpPr>
      <xdr:spPr>
        <a:xfrm>
          <a:off x="4219575"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856858DA-316D-4CB4-8F88-A7FCDD4432E8}"/>
            </a:ext>
          </a:extLst>
        </xdr:cNvPr>
        <xdr:cNvCxnSpPr/>
      </xdr:nvCxnSpPr>
      <xdr:spPr>
        <a:xfrm>
          <a:off x="4105275"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F61041-06DC-416B-ADAE-C1CE39D46A8B}"/>
            </a:ext>
          </a:extLst>
        </xdr:cNvPr>
        <xdr:cNvSpPr txBox="1"/>
      </xdr:nvSpPr>
      <xdr:spPr>
        <a:xfrm>
          <a:off x="4219575" y="8942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3788BD39-7A7A-42A7-8686-F55A5079B19D}"/>
            </a:ext>
          </a:extLst>
        </xdr:cNvPr>
        <xdr:cNvCxnSpPr/>
      </xdr:nvCxnSpPr>
      <xdr:spPr>
        <a:xfrm>
          <a:off x="4105275" y="9164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7E45533-5DC6-44FA-B35C-7DB4E55E4A57}"/>
            </a:ext>
          </a:extLst>
        </xdr:cNvPr>
        <xdr:cNvSpPr txBox="1"/>
      </xdr:nvSpPr>
      <xdr:spPr>
        <a:xfrm>
          <a:off x="4219575"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24AF5B3C-8C0F-4979-B534-952811710E53}"/>
            </a:ext>
          </a:extLst>
        </xdr:cNvPr>
        <xdr:cNvSpPr/>
      </xdr:nvSpPr>
      <xdr:spPr>
        <a:xfrm>
          <a:off x="4124325" y="10144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A9289544-F1A7-4355-B75A-401A0364FD4C}"/>
            </a:ext>
          </a:extLst>
        </xdr:cNvPr>
        <xdr:cNvSpPr/>
      </xdr:nvSpPr>
      <xdr:spPr>
        <a:xfrm>
          <a:off x="3381375" y="10140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8C0C09C6-7218-4F29-B0D3-EB9F85E61975}"/>
            </a:ext>
          </a:extLst>
        </xdr:cNvPr>
        <xdr:cNvSpPr/>
      </xdr:nvSpPr>
      <xdr:spPr>
        <a:xfrm>
          <a:off x="2571750" y="100958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EBCE403D-DAD4-4E25-B008-B27412A54129}"/>
            </a:ext>
          </a:extLst>
        </xdr:cNvPr>
        <xdr:cNvSpPr/>
      </xdr:nvSpPr>
      <xdr:spPr>
        <a:xfrm>
          <a:off x="1781175" y="1007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1CDBD233-6813-4771-820D-1CA27B7917AB}"/>
            </a:ext>
          </a:extLst>
        </xdr:cNvPr>
        <xdr:cNvSpPr/>
      </xdr:nvSpPr>
      <xdr:spPr>
        <a:xfrm>
          <a:off x="981075" y="10036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19FAB6C-276D-4AE2-8815-77D170B27449}"/>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65545A-0AB3-4ADC-99D7-894EBEFEE34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3B4584-3A45-420F-B7C8-A929ABBBAD1B}"/>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EBD2D2B-76B1-4744-913B-CD0C96BF71FA}"/>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241E83-AC16-4E08-8458-5A8FFCF8C4E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7" name="楕円 186">
          <a:extLst>
            <a:ext uri="{FF2B5EF4-FFF2-40B4-BE49-F238E27FC236}">
              <a16:creationId xmlns:a16="http://schemas.microsoft.com/office/drawing/2014/main" id="{ADE2E34D-4065-45B2-86C9-3EF265E7F51A}"/>
            </a:ext>
          </a:extLst>
        </xdr:cNvPr>
        <xdr:cNvSpPr/>
      </xdr:nvSpPr>
      <xdr:spPr>
        <a:xfrm>
          <a:off x="4124325" y="9641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1AB0668-9677-41BD-A813-EB82D6D7C2EE}"/>
            </a:ext>
          </a:extLst>
        </xdr:cNvPr>
        <xdr:cNvSpPr txBox="1"/>
      </xdr:nvSpPr>
      <xdr:spPr>
        <a:xfrm>
          <a:off x="4219575"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89" name="楕円 188">
          <a:extLst>
            <a:ext uri="{FF2B5EF4-FFF2-40B4-BE49-F238E27FC236}">
              <a16:creationId xmlns:a16="http://schemas.microsoft.com/office/drawing/2014/main" id="{AEAAD327-F784-4D62-B415-42EB581810D3}"/>
            </a:ext>
          </a:extLst>
        </xdr:cNvPr>
        <xdr:cNvSpPr/>
      </xdr:nvSpPr>
      <xdr:spPr>
        <a:xfrm>
          <a:off x="3381375" y="95611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129540</xdr:rowOff>
    </xdr:to>
    <xdr:cxnSp macro="">
      <xdr:nvCxnSpPr>
        <xdr:cNvPr id="190" name="直線コネクタ 189">
          <a:extLst>
            <a:ext uri="{FF2B5EF4-FFF2-40B4-BE49-F238E27FC236}">
              <a16:creationId xmlns:a16="http://schemas.microsoft.com/office/drawing/2014/main" id="{42A4784E-99AF-497C-95CE-C56164E3B5E6}"/>
            </a:ext>
          </a:extLst>
        </xdr:cNvPr>
        <xdr:cNvCxnSpPr/>
      </xdr:nvCxnSpPr>
      <xdr:spPr>
        <a:xfrm>
          <a:off x="3429000" y="9599295"/>
          <a:ext cx="752475"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1" name="楕円 190">
          <a:extLst>
            <a:ext uri="{FF2B5EF4-FFF2-40B4-BE49-F238E27FC236}">
              <a16:creationId xmlns:a16="http://schemas.microsoft.com/office/drawing/2014/main" id="{262643FA-6BDC-4A8B-A37D-8DE66785525F}"/>
            </a:ext>
          </a:extLst>
        </xdr:cNvPr>
        <xdr:cNvSpPr/>
      </xdr:nvSpPr>
      <xdr:spPr>
        <a:xfrm>
          <a:off x="2571750" y="9526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36195</xdr:rowOff>
    </xdr:to>
    <xdr:cxnSp macro="">
      <xdr:nvCxnSpPr>
        <xdr:cNvPr id="192" name="直線コネクタ 191">
          <a:extLst>
            <a:ext uri="{FF2B5EF4-FFF2-40B4-BE49-F238E27FC236}">
              <a16:creationId xmlns:a16="http://schemas.microsoft.com/office/drawing/2014/main" id="{2893AE18-648A-48ED-A6F8-565B97B00672}"/>
            </a:ext>
          </a:extLst>
        </xdr:cNvPr>
        <xdr:cNvCxnSpPr/>
      </xdr:nvCxnSpPr>
      <xdr:spPr>
        <a:xfrm>
          <a:off x="2619375" y="9573895"/>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193" name="楕円 192">
          <a:extLst>
            <a:ext uri="{FF2B5EF4-FFF2-40B4-BE49-F238E27FC236}">
              <a16:creationId xmlns:a16="http://schemas.microsoft.com/office/drawing/2014/main" id="{19A46710-9665-43C0-9977-946CB3871BC3}"/>
            </a:ext>
          </a:extLst>
        </xdr:cNvPr>
        <xdr:cNvSpPr/>
      </xdr:nvSpPr>
      <xdr:spPr>
        <a:xfrm>
          <a:off x="1781175" y="95040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7620</xdr:rowOff>
    </xdr:to>
    <xdr:cxnSp macro="">
      <xdr:nvCxnSpPr>
        <xdr:cNvPr id="194" name="直線コネクタ 193">
          <a:extLst>
            <a:ext uri="{FF2B5EF4-FFF2-40B4-BE49-F238E27FC236}">
              <a16:creationId xmlns:a16="http://schemas.microsoft.com/office/drawing/2014/main" id="{84E2B703-B830-4ACF-A727-6A573EB521F3}"/>
            </a:ext>
          </a:extLst>
        </xdr:cNvPr>
        <xdr:cNvCxnSpPr/>
      </xdr:nvCxnSpPr>
      <xdr:spPr>
        <a:xfrm>
          <a:off x="1828800" y="9551670"/>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69215</xdr:rowOff>
    </xdr:from>
    <xdr:to>
      <xdr:col>6</xdr:col>
      <xdr:colOff>38100</xdr:colOff>
      <xdr:row>58</xdr:row>
      <xdr:rowOff>170815</xdr:rowOff>
    </xdr:to>
    <xdr:sp macro="" textlink="">
      <xdr:nvSpPr>
        <xdr:cNvPr id="195" name="楕円 194">
          <a:extLst>
            <a:ext uri="{FF2B5EF4-FFF2-40B4-BE49-F238E27FC236}">
              <a16:creationId xmlns:a16="http://schemas.microsoft.com/office/drawing/2014/main" id="{75B80FC9-A847-42C5-85B3-4CDF7D2B3B13}"/>
            </a:ext>
          </a:extLst>
        </xdr:cNvPr>
        <xdr:cNvSpPr/>
      </xdr:nvSpPr>
      <xdr:spPr>
        <a:xfrm>
          <a:off x="981075" y="9467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120015</xdr:rowOff>
    </xdr:from>
    <xdr:to>
      <xdr:col>10</xdr:col>
      <xdr:colOff>114300</xdr:colOff>
      <xdr:row>58</xdr:row>
      <xdr:rowOff>150495</xdr:rowOff>
    </xdr:to>
    <xdr:cxnSp macro="">
      <xdr:nvCxnSpPr>
        <xdr:cNvPr id="196" name="直線コネクタ 195">
          <a:extLst>
            <a:ext uri="{FF2B5EF4-FFF2-40B4-BE49-F238E27FC236}">
              <a16:creationId xmlns:a16="http://schemas.microsoft.com/office/drawing/2014/main" id="{0C92F59D-914C-4DB8-BFED-679EC9F9FCBB}"/>
            </a:ext>
          </a:extLst>
        </xdr:cNvPr>
        <xdr:cNvCxnSpPr/>
      </xdr:nvCxnSpPr>
      <xdr:spPr>
        <a:xfrm>
          <a:off x="1028700" y="952436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954CCD5-8E3B-4DD6-A731-C558085DB0F5}"/>
            </a:ext>
          </a:extLst>
        </xdr:cNvPr>
        <xdr:cNvSpPr txBox="1"/>
      </xdr:nvSpPr>
      <xdr:spPr>
        <a:xfrm>
          <a:off x="32391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8B5BE83-3A1F-433F-A30F-16B68F5F9B14}"/>
            </a:ext>
          </a:extLst>
        </xdr:cNvPr>
        <xdr:cNvSpPr txBox="1"/>
      </xdr:nvSpPr>
      <xdr:spPr>
        <a:xfrm>
          <a:off x="24390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280323A-6E05-4874-B1B3-2B5CA9292117}"/>
            </a:ext>
          </a:extLst>
        </xdr:cNvPr>
        <xdr:cNvSpPr txBox="1"/>
      </xdr:nvSpPr>
      <xdr:spPr>
        <a:xfrm>
          <a:off x="1648469" y="1017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B4CF760-AA00-4EBE-BD9F-DD75EFDACDFD}"/>
            </a:ext>
          </a:extLst>
        </xdr:cNvPr>
        <xdr:cNvSpPr txBox="1"/>
      </xdr:nvSpPr>
      <xdr:spPr>
        <a:xfrm>
          <a:off x="848369"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FD5CE2D-3BDE-4C14-8AA3-0E919CBFD61C}"/>
            </a:ext>
          </a:extLst>
        </xdr:cNvPr>
        <xdr:cNvSpPr txBox="1"/>
      </xdr:nvSpPr>
      <xdr:spPr>
        <a:xfrm>
          <a:off x="3239144"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34357DA-52ED-4537-BC41-448D5500A9AB}"/>
            </a:ext>
          </a:extLst>
        </xdr:cNvPr>
        <xdr:cNvSpPr txBox="1"/>
      </xdr:nvSpPr>
      <xdr:spPr>
        <a:xfrm>
          <a:off x="24390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46372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24BF8B7-AE71-4CF7-B6EF-48E194F327AF}"/>
            </a:ext>
          </a:extLst>
        </xdr:cNvPr>
        <xdr:cNvSpPr txBox="1"/>
      </xdr:nvSpPr>
      <xdr:spPr>
        <a:xfrm>
          <a:off x="1648469"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15892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70B35D3-2588-4EE5-820F-7F70D0951B9A}"/>
            </a:ext>
          </a:extLst>
        </xdr:cNvPr>
        <xdr:cNvSpPr txBox="1"/>
      </xdr:nvSpPr>
      <xdr:spPr>
        <a:xfrm>
          <a:off x="848369"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0E48914-FF54-46E5-8768-422396B4B02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AD79BCB-16D5-4E56-8563-7C75A547E24B}"/>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A238B46-AAE9-4FD7-9EB6-DC6D477594D4}"/>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D8FC5E3-4310-4597-94A1-DFF1D140C52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7F0230F-259A-4FC0-A2E4-4D4F9E8958F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94091E6-C969-48D5-8E5D-4131584CBBA1}"/>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ACAAC87-15E0-484C-AD92-A82708C010DE}"/>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4FD5C25-EE96-4C14-BD7B-CA27F981A85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A74EDD5-9F74-4C1E-9EF7-CAE81418895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09F288C-B99C-4053-BCDA-0879A564E6C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41A3FD4-FC38-40F1-9569-4A57F0865E7D}"/>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51F65233-53C3-42D6-9AC8-040817588F4B}"/>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93DC801-F9D5-4D72-8F03-248CF173D771}"/>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F0233D22-0936-4F83-8E45-8B9879B26EA9}"/>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DD42281-4E19-48CA-B714-7C30F4511EDF}"/>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37E12E91-9780-45DD-A610-89D28129BBC4}"/>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377F501-487E-40EB-95B0-11DCEBEA55CC}"/>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8D20A669-AD05-47B1-B2B0-4158832759E9}"/>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A98BB11-30FF-48F3-A0D5-D56EB862833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5E444419-5B96-4939-8CCB-FA3C9B80AD28}"/>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8B333A9-7CB4-40EE-803E-7803A28B1772}"/>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FC069515-A983-4380-B788-5585991FF985}"/>
            </a:ext>
          </a:extLst>
        </xdr:cNvPr>
        <xdr:cNvCxnSpPr/>
      </xdr:nvCxnSpPr>
      <xdr:spPr>
        <a:xfrm flipV="1">
          <a:off x="9429115" y="9003751"/>
          <a:ext cx="0" cy="1366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D5AD8FD-7539-4F4E-A0A8-10AE3B11A642}"/>
            </a:ext>
          </a:extLst>
        </xdr:cNvPr>
        <xdr:cNvSpPr txBox="1"/>
      </xdr:nvSpPr>
      <xdr:spPr>
        <a:xfrm>
          <a:off x="9467850" y="103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623A5E01-F5B3-42DA-AE0D-C08C5C31A3CE}"/>
            </a:ext>
          </a:extLst>
        </xdr:cNvPr>
        <xdr:cNvCxnSpPr/>
      </xdr:nvCxnSpPr>
      <xdr:spPr>
        <a:xfrm>
          <a:off x="9363075" y="103705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76A8D617-63C0-414A-8746-B13B79AC2310}"/>
            </a:ext>
          </a:extLst>
        </xdr:cNvPr>
        <xdr:cNvSpPr txBox="1"/>
      </xdr:nvSpPr>
      <xdr:spPr>
        <a:xfrm>
          <a:off x="9467850" y="8791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9F2380AE-74EE-4706-9F19-FAC9A01FB267}"/>
            </a:ext>
          </a:extLst>
        </xdr:cNvPr>
        <xdr:cNvCxnSpPr/>
      </xdr:nvCxnSpPr>
      <xdr:spPr>
        <a:xfrm>
          <a:off x="9363075" y="90037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C6481E6-03CA-4F12-98E5-5DEB8496ABEB}"/>
            </a:ext>
          </a:extLst>
        </xdr:cNvPr>
        <xdr:cNvSpPr txBox="1"/>
      </xdr:nvSpPr>
      <xdr:spPr>
        <a:xfrm>
          <a:off x="9467850" y="10011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D049E070-9960-4AD4-9189-017B419DFA36}"/>
            </a:ext>
          </a:extLst>
        </xdr:cNvPr>
        <xdr:cNvSpPr/>
      </xdr:nvSpPr>
      <xdr:spPr>
        <a:xfrm>
          <a:off x="9401175" y="1003287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DE6A1963-EE1F-49C2-BC77-614E37DDAB15}"/>
            </a:ext>
          </a:extLst>
        </xdr:cNvPr>
        <xdr:cNvSpPr/>
      </xdr:nvSpPr>
      <xdr:spPr>
        <a:xfrm>
          <a:off x="8639175" y="100416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889D2DBC-EC69-42E9-8F72-6C405E86A355}"/>
            </a:ext>
          </a:extLst>
        </xdr:cNvPr>
        <xdr:cNvSpPr/>
      </xdr:nvSpPr>
      <xdr:spPr>
        <a:xfrm>
          <a:off x="7839075" y="100382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530FF46B-250D-4D10-AAAE-D3B64D469F9B}"/>
            </a:ext>
          </a:extLst>
        </xdr:cNvPr>
        <xdr:cNvSpPr/>
      </xdr:nvSpPr>
      <xdr:spPr>
        <a:xfrm>
          <a:off x="7029450" y="100500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DE24832F-9E48-44C0-AE4E-526ED9E80BC2}"/>
            </a:ext>
          </a:extLst>
        </xdr:cNvPr>
        <xdr:cNvSpPr/>
      </xdr:nvSpPr>
      <xdr:spPr>
        <a:xfrm>
          <a:off x="6238875" y="1005687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3E00F6C-EF5D-45EA-BD38-F4B7B51BFDF3}"/>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355F21A-A9AB-49D5-ADCF-824A4CC8D00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A4838C1-C606-4D50-AD78-5AE06E960B4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D6A7A5-87EE-4933-893F-58F162E6386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3B1FFEC-A651-47D8-8C3B-3EAF13574E63}"/>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119775</xdr:rowOff>
    </xdr:from>
    <xdr:to>
      <xdr:col>55</xdr:col>
      <xdr:colOff>50800</xdr:colOff>
      <xdr:row>62</xdr:row>
      <xdr:rowOff>49925</xdr:rowOff>
    </xdr:to>
    <xdr:sp macro="" textlink="">
      <xdr:nvSpPr>
        <xdr:cNvPr id="242" name="楕円 241">
          <a:extLst>
            <a:ext uri="{FF2B5EF4-FFF2-40B4-BE49-F238E27FC236}">
              <a16:creationId xmlns:a16="http://schemas.microsoft.com/office/drawing/2014/main" id="{37CAD030-ACC0-496D-B9D0-8B87E3E53514}"/>
            </a:ext>
          </a:extLst>
        </xdr:cNvPr>
        <xdr:cNvSpPr/>
      </xdr:nvSpPr>
      <xdr:spPr>
        <a:xfrm>
          <a:off x="9401175" y="100099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142652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36B5CC3D-AF4D-4CA2-96C4-C8351F4E59D1}"/>
            </a:ext>
          </a:extLst>
        </xdr:cNvPr>
        <xdr:cNvSpPr txBox="1"/>
      </xdr:nvSpPr>
      <xdr:spPr>
        <a:xfrm>
          <a:off x="9467850" y="987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132039</xdr:rowOff>
    </xdr:from>
    <xdr:to>
      <xdr:col>50</xdr:col>
      <xdr:colOff>165100</xdr:colOff>
      <xdr:row>62</xdr:row>
      <xdr:rowOff>62189</xdr:rowOff>
    </xdr:to>
    <xdr:sp macro="" textlink="">
      <xdr:nvSpPr>
        <xdr:cNvPr id="244" name="楕円 243">
          <a:extLst>
            <a:ext uri="{FF2B5EF4-FFF2-40B4-BE49-F238E27FC236}">
              <a16:creationId xmlns:a16="http://schemas.microsoft.com/office/drawing/2014/main" id="{42015BEE-A253-4512-B8E3-6AD48AE4C4B1}"/>
            </a:ext>
          </a:extLst>
        </xdr:cNvPr>
        <xdr:cNvSpPr/>
      </xdr:nvSpPr>
      <xdr:spPr>
        <a:xfrm>
          <a:off x="8639175" y="10018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170575</xdr:rowOff>
    </xdr:from>
    <xdr:to>
      <xdr:col>55</xdr:col>
      <xdr:colOff>0</xdr:colOff>
      <xdr:row>62</xdr:row>
      <xdr:rowOff>11389</xdr:rowOff>
    </xdr:to>
    <xdr:cxnSp macro="">
      <xdr:nvCxnSpPr>
        <xdr:cNvPr id="245" name="直線コネクタ 244">
          <a:extLst>
            <a:ext uri="{FF2B5EF4-FFF2-40B4-BE49-F238E27FC236}">
              <a16:creationId xmlns:a16="http://schemas.microsoft.com/office/drawing/2014/main" id="{B451C252-F923-4DA9-928D-B47AC5C78959}"/>
            </a:ext>
          </a:extLst>
        </xdr:cNvPr>
        <xdr:cNvCxnSpPr/>
      </xdr:nvCxnSpPr>
      <xdr:spPr>
        <a:xfrm flipV="1">
          <a:off x="8686800" y="10048000"/>
          <a:ext cx="74295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143019</xdr:rowOff>
    </xdr:from>
    <xdr:to>
      <xdr:col>46</xdr:col>
      <xdr:colOff>38100</xdr:colOff>
      <xdr:row>62</xdr:row>
      <xdr:rowOff>73169</xdr:rowOff>
    </xdr:to>
    <xdr:sp macro="" textlink="">
      <xdr:nvSpPr>
        <xdr:cNvPr id="246" name="楕円 245">
          <a:extLst>
            <a:ext uri="{FF2B5EF4-FFF2-40B4-BE49-F238E27FC236}">
              <a16:creationId xmlns:a16="http://schemas.microsoft.com/office/drawing/2014/main" id="{F38C36A7-2BEB-4ACA-873C-3784841FD235}"/>
            </a:ext>
          </a:extLst>
        </xdr:cNvPr>
        <xdr:cNvSpPr/>
      </xdr:nvSpPr>
      <xdr:spPr>
        <a:xfrm>
          <a:off x="7839075" y="100267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11389</xdr:rowOff>
    </xdr:from>
    <xdr:to>
      <xdr:col>50</xdr:col>
      <xdr:colOff>114300</xdr:colOff>
      <xdr:row>62</xdr:row>
      <xdr:rowOff>22369</xdr:rowOff>
    </xdr:to>
    <xdr:cxnSp macro="">
      <xdr:nvCxnSpPr>
        <xdr:cNvPr id="247" name="直線コネクタ 246">
          <a:extLst>
            <a:ext uri="{FF2B5EF4-FFF2-40B4-BE49-F238E27FC236}">
              <a16:creationId xmlns:a16="http://schemas.microsoft.com/office/drawing/2014/main" id="{95DB843D-696D-40D7-9195-1D77D912CA73}"/>
            </a:ext>
          </a:extLst>
        </xdr:cNvPr>
        <xdr:cNvCxnSpPr/>
      </xdr:nvCxnSpPr>
      <xdr:spPr>
        <a:xfrm flipV="1">
          <a:off x="7886700" y="10057089"/>
          <a:ext cx="8001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148314</xdr:rowOff>
    </xdr:from>
    <xdr:to>
      <xdr:col>41</xdr:col>
      <xdr:colOff>101600</xdr:colOff>
      <xdr:row>62</xdr:row>
      <xdr:rowOff>78464</xdr:rowOff>
    </xdr:to>
    <xdr:sp macro="" textlink="">
      <xdr:nvSpPr>
        <xdr:cNvPr id="248" name="楕円 247">
          <a:extLst>
            <a:ext uri="{FF2B5EF4-FFF2-40B4-BE49-F238E27FC236}">
              <a16:creationId xmlns:a16="http://schemas.microsoft.com/office/drawing/2014/main" id="{E8940D7B-CD56-4ECB-8ABA-98702AB964D5}"/>
            </a:ext>
          </a:extLst>
        </xdr:cNvPr>
        <xdr:cNvSpPr/>
      </xdr:nvSpPr>
      <xdr:spPr>
        <a:xfrm>
          <a:off x="7029450" y="10032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22369</xdr:rowOff>
    </xdr:from>
    <xdr:to>
      <xdr:col>45</xdr:col>
      <xdr:colOff>177800</xdr:colOff>
      <xdr:row>62</xdr:row>
      <xdr:rowOff>27664</xdr:rowOff>
    </xdr:to>
    <xdr:cxnSp macro="">
      <xdr:nvCxnSpPr>
        <xdr:cNvPr id="249" name="直線コネクタ 248">
          <a:extLst>
            <a:ext uri="{FF2B5EF4-FFF2-40B4-BE49-F238E27FC236}">
              <a16:creationId xmlns:a16="http://schemas.microsoft.com/office/drawing/2014/main" id="{F1C7C6F7-0282-4C56-B4FF-8ACF55869BE8}"/>
            </a:ext>
          </a:extLst>
        </xdr:cNvPr>
        <xdr:cNvCxnSpPr/>
      </xdr:nvCxnSpPr>
      <xdr:spPr>
        <a:xfrm flipV="1">
          <a:off x="7077075" y="10074419"/>
          <a:ext cx="809625"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155984</xdr:rowOff>
    </xdr:from>
    <xdr:to>
      <xdr:col>36</xdr:col>
      <xdr:colOff>165100</xdr:colOff>
      <xdr:row>62</xdr:row>
      <xdr:rowOff>86134</xdr:rowOff>
    </xdr:to>
    <xdr:sp macro="" textlink="">
      <xdr:nvSpPr>
        <xdr:cNvPr id="250" name="楕円 249">
          <a:extLst>
            <a:ext uri="{FF2B5EF4-FFF2-40B4-BE49-F238E27FC236}">
              <a16:creationId xmlns:a16="http://schemas.microsoft.com/office/drawing/2014/main" id="{1D7C1BAE-29FE-463D-A410-87CA2BE302F6}"/>
            </a:ext>
          </a:extLst>
        </xdr:cNvPr>
        <xdr:cNvSpPr/>
      </xdr:nvSpPr>
      <xdr:spPr>
        <a:xfrm>
          <a:off x="6238875" y="100461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27664</xdr:rowOff>
    </xdr:from>
    <xdr:to>
      <xdr:col>41</xdr:col>
      <xdr:colOff>50800</xdr:colOff>
      <xdr:row>62</xdr:row>
      <xdr:rowOff>35334</xdr:rowOff>
    </xdr:to>
    <xdr:cxnSp macro="">
      <xdr:nvCxnSpPr>
        <xdr:cNvPr id="251" name="直線コネクタ 250">
          <a:extLst>
            <a:ext uri="{FF2B5EF4-FFF2-40B4-BE49-F238E27FC236}">
              <a16:creationId xmlns:a16="http://schemas.microsoft.com/office/drawing/2014/main" id="{D468F3EA-3556-4B3B-B8A9-3C519D51251C}"/>
            </a:ext>
          </a:extLst>
        </xdr:cNvPr>
        <xdr:cNvCxnSpPr/>
      </xdr:nvCxnSpPr>
      <xdr:spPr>
        <a:xfrm flipV="1">
          <a:off x="6286500" y="10079714"/>
          <a:ext cx="790575"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CCA4857-692F-4A69-B8DF-0FFE9D403F63}"/>
            </a:ext>
          </a:extLst>
        </xdr:cNvPr>
        <xdr:cNvSpPr txBox="1"/>
      </xdr:nvSpPr>
      <xdr:spPr>
        <a:xfrm>
          <a:off x="8399995" y="1012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DAC6701-1A79-4F83-B73F-5FF41B09E577}"/>
            </a:ext>
          </a:extLst>
        </xdr:cNvPr>
        <xdr:cNvSpPr txBox="1"/>
      </xdr:nvSpPr>
      <xdr:spPr>
        <a:xfrm>
          <a:off x="7609420" y="101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995D40E2-1C1F-4CF4-80A3-445F846E80DF}"/>
            </a:ext>
          </a:extLst>
        </xdr:cNvPr>
        <xdr:cNvSpPr txBox="1"/>
      </xdr:nvSpPr>
      <xdr:spPr>
        <a:xfrm>
          <a:off x="6818845" y="1013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F2386BF3-B844-4913-A482-30FE0968BBBE}"/>
            </a:ext>
          </a:extLst>
        </xdr:cNvPr>
        <xdr:cNvSpPr txBox="1"/>
      </xdr:nvSpPr>
      <xdr:spPr>
        <a:xfrm>
          <a:off x="6009220" y="101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78716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958EF11C-ABB1-4B5B-85FA-0F940F7B38A9}"/>
            </a:ext>
          </a:extLst>
        </xdr:cNvPr>
        <xdr:cNvSpPr txBox="1"/>
      </xdr:nvSpPr>
      <xdr:spPr>
        <a:xfrm>
          <a:off x="8399995" y="98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89696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A327A574-C112-4564-963D-C0CDD89DC99E}"/>
            </a:ext>
          </a:extLst>
        </xdr:cNvPr>
        <xdr:cNvSpPr txBox="1"/>
      </xdr:nvSpPr>
      <xdr:spPr>
        <a:xfrm>
          <a:off x="7609420" y="981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94991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37E42BD-CD2F-4A79-80BB-6E6EF5DEFE2E}"/>
            </a:ext>
          </a:extLst>
        </xdr:cNvPr>
        <xdr:cNvSpPr txBox="1"/>
      </xdr:nvSpPr>
      <xdr:spPr>
        <a:xfrm>
          <a:off x="6818845" y="982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102661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BDDC27AD-6C5C-49F8-B9C8-0E9A0BFA9411}"/>
            </a:ext>
          </a:extLst>
        </xdr:cNvPr>
        <xdr:cNvSpPr txBox="1"/>
      </xdr:nvSpPr>
      <xdr:spPr>
        <a:xfrm>
          <a:off x="6009220" y="98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CBA6554-781F-4083-BA21-41FF92B1C1B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372F533-89DA-4CA9-92CD-C86A5FEECCD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9CE3407-195C-446E-9413-926A91A3900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49733B5-2C53-48E5-BD9C-19493BDE34F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CDA21FE-705C-4C5A-980B-854EFB3298A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27A2966-9F65-4297-86BC-CEEF4AC52392}"/>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E831974-7230-4C8A-BB57-43831791CC46}"/>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F9C3755-7B2D-43E1-A9DA-13A49054913C}"/>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CF7B9C18-F722-46EA-BEBB-AFFF0AE6203E}"/>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8CE844A-D9B8-4518-BD1F-C157DDB1754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E2597EE-10EB-4069-9C69-565183EFD1B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E7AB9C1-E618-4C31-80DB-102E54C320CB}"/>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2880FB8F-E638-4140-8237-A9F97BB891E9}"/>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7AD136FE-9A07-4715-A5D8-CEFB0B63F8DC}"/>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274B94B-09D6-4E56-9C84-8FDF6637931E}"/>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B5DFEBBA-9F20-4065-829E-6ADA2C56ED9B}"/>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1381AA87-CA6A-465D-BCBE-CEFFB01E134B}"/>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2BD54A7-8D12-4BD5-B614-FD6E950C4074}"/>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4E17E97D-CFE2-4BB4-8AFA-1210F3C76826}"/>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D88221F3-47D1-48E6-B877-75BBD792BDE9}"/>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333BA36-D16C-4CBC-984A-84ECFD639F11}"/>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8FF13C47-C243-4EA1-AA62-CE8CB938278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3AC8BACA-DDC7-43BA-AC6C-76BD42452EF3}"/>
            </a:ext>
          </a:extLst>
        </xdr:cNvPr>
        <xdr:cNvCxnSpPr/>
      </xdr:nvCxnSpPr>
      <xdr:spPr>
        <a:xfrm flipV="1">
          <a:off x="4180840" y="12827381"/>
          <a:ext cx="0" cy="113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3C9C9220-F520-4DFD-9859-A29CF163B264}"/>
            </a:ext>
          </a:extLst>
        </xdr:cNvPr>
        <xdr:cNvSpPr txBox="1"/>
      </xdr:nvSpPr>
      <xdr:spPr>
        <a:xfrm>
          <a:off x="4219575" y="1396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156EDD75-B54C-4496-8742-21C51E1B134B}"/>
            </a:ext>
          </a:extLst>
        </xdr:cNvPr>
        <xdr:cNvCxnSpPr/>
      </xdr:nvCxnSpPr>
      <xdr:spPr>
        <a:xfrm>
          <a:off x="4105275" y="13962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348F8A8B-645D-4A6E-858D-EC5DCFB4F777}"/>
            </a:ext>
          </a:extLst>
        </xdr:cNvPr>
        <xdr:cNvSpPr txBox="1"/>
      </xdr:nvSpPr>
      <xdr:spPr>
        <a:xfrm>
          <a:off x="4219575" y="1262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4D035666-3F30-4123-B8D6-E5DB8E40BDF7}"/>
            </a:ext>
          </a:extLst>
        </xdr:cNvPr>
        <xdr:cNvCxnSpPr/>
      </xdr:nvCxnSpPr>
      <xdr:spPr>
        <a:xfrm>
          <a:off x="4105275" y="12827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5AE30F54-EFD8-466B-937D-E23FF39BCA0E}"/>
            </a:ext>
          </a:extLst>
        </xdr:cNvPr>
        <xdr:cNvSpPr txBox="1"/>
      </xdr:nvSpPr>
      <xdr:spPr>
        <a:xfrm>
          <a:off x="4219575" y="13360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39EC78D0-1F6F-4B28-A581-7000D456E89D}"/>
            </a:ext>
          </a:extLst>
        </xdr:cNvPr>
        <xdr:cNvSpPr/>
      </xdr:nvSpPr>
      <xdr:spPr>
        <a:xfrm>
          <a:off x="4124325" y="133821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EA393278-B730-49BB-B107-B7A12898F29B}"/>
            </a:ext>
          </a:extLst>
        </xdr:cNvPr>
        <xdr:cNvSpPr/>
      </xdr:nvSpPr>
      <xdr:spPr>
        <a:xfrm>
          <a:off x="3381375" y="133149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DF89AA88-906C-4FA3-8630-163B1B94515C}"/>
            </a:ext>
          </a:extLst>
        </xdr:cNvPr>
        <xdr:cNvSpPr/>
      </xdr:nvSpPr>
      <xdr:spPr>
        <a:xfrm>
          <a:off x="2571750" y="1325079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1EA31193-1BE9-4E86-BF33-6FCFAA7B2815}"/>
            </a:ext>
          </a:extLst>
        </xdr:cNvPr>
        <xdr:cNvSpPr/>
      </xdr:nvSpPr>
      <xdr:spPr>
        <a:xfrm>
          <a:off x="1781175" y="132325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717B7D9-91D6-4DF6-8EA3-510A46D919FC}"/>
            </a:ext>
          </a:extLst>
        </xdr:cNvPr>
        <xdr:cNvSpPr/>
      </xdr:nvSpPr>
      <xdr:spPr>
        <a:xfrm>
          <a:off x="981075" y="1328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3744145-1AD0-435C-AF3A-8696997A5ADC}"/>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4774DF3-487A-4853-B088-DF720C22F16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F58F690-D18D-48C0-9422-7D2B825D963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2B31307-B790-4EB0-B591-7AF28FD4A90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318C5A-6952-49A8-BEB7-28745E129CAE}"/>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98" name="楕円 297">
          <a:extLst>
            <a:ext uri="{FF2B5EF4-FFF2-40B4-BE49-F238E27FC236}">
              <a16:creationId xmlns:a16="http://schemas.microsoft.com/office/drawing/2014/main" id="{11242D3C-23FD-4F81-91DD-CE4BDF0DDB45}"/>
            </a:ext>
          </a:extLst>
        </xdr:cNvPr>
        <xdr:cNvSpPr/>
      </xdr:nvSpPr>
      <xdr:spPr>
        <a:xfrm>
          <a:off x="4124325"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1B7A8188-B98D-4E1C-9136-2A0E4BA8E299}"/>
            </a:ext>
          </a:extLst>
        </xdr:cNvPr>
        <xdr:cNvSpPr txBox="1"/>
      </xdr:nvSpPr>
      <xdr:spPr>
        <a:xfrm>
          <a:off x="4219575" y="1318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0" name="楕円 299">
          <a:extLst>
            <a:ext uri="{FF2B5EF4-FFF2-40B4-BE49-F238E27FC236}">
              <a16:creationId xmlns:a16="http://schemas.microsoft.com/office/drawing/2014/main" id="{3427D630-CE86-41F3-80F6-C09A1BEB1D8A}"/>
            </a:ext>
          </a:extLst>
        </xdr:cNvPr>
        <xdr:cNvSpPr/>
      </xdr:nvSpPr>
      <xdr:spPr>
        <a:xfrm>
          <a:off x="3381375" y="13246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95250</xdr:rowOff>
    </xdr:to>
    <xdr:cxnSp macro="">
      <xdr:nvCxnSpPr>
        <xdr:cNvPr id="301" name="直線コネクタ 300">
          <a:extLst>
            <a:ext uri="{FF2B5EF4-FFF2-40B4-BE49-F238E27FC236}">
              <a16:creationId xmlns:a16="http://schemas.microsoft.com/office/drawing/2014/main" id="{225C6E04-D0DC-4D55-AF88-6AAD90489523}"/>
            </a:ext>
          </a:extLst>
        </xdr:cNvPr>
        <xdr:cNvCxnSpPr/>
      </xdr:nvCxnSpPr>
      <xdr:spPr>
        <a:xfrm>
          <a:off x="3429000" y="13294361"/>
          <a:ext cx="75247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302" name="楕円 301">
          <a:extLst>
            <a:ext uri="{FF2B5EF4-FFF2-40B4-BE49-F238E27FC236}">
              <a16:creationId xmlns:a16="http://schemas.microsoft.com/office/drawing/2014/main" id="{648C1A80-45F7-47BB-A027-9A73E103FD8B}"/>
            </a:ext>
          </a:extLst>
        </xdr:cNvPr>
        <xdr:cNvSpPr/>
      </xdr:nvSpPr>
      <xdr:spPr>
        <a:xfrm>
          <a:off x="2571750" y="13269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19813</xdr:rowOff>
    </xdr:to>
    <xdr:cxnSp macro="">
      <xdr:nvCxnSpPr>
        <xdr:cNvPr id="303" name="直線コネクタ 302">
          <a:extLst>
            <a:ext uri="{FF2B5EF4-FFF2-40B4-BE49-F238E27FC236}">
              <a16:creationId xmlns:a16="http://schemas.microsoft.com/office/drawing/2014/main" id="{8314E7AD-6022-4283-8682-F96100BD2538}"/>
            </a:ext>
          </a:extLst>
        </xdr:cNvPr>
        <xdr:cNvCxnSpPr/>
      </xdr:nvCxnSpPr>
      <xdr:spPr>
        <a:xfrm flipV="1">
          <a:off x="2619375" y="13294361"/>
          <a:ext cx="80962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119887</xdr:rowOff>
    </xdr:from>
    <xdr:to>
      <xdr:col>10</xdr:col>
      <xdr:colOff>165100</xdr:colOff>
      <xdr:row>82</xdr:row>
      <xdr:rowOff>50037</xdr:rowOff>
    </xdr:to>
    <xdr:sp macro="" textlink="">
      <xdr:nvSpPr>
        <xdr:cNvPr id="304" name="楕円 303">
          <a:extLst>
            <a:ext uri="{FF2B5EF4-FFF2-40B4-BE49-F238E27FC236}">
              <a16:creationId xmlns:a16="http://schemas.microsoft.com/office/drawing/2014/main" id="{49C99896-9AD7-4B8A-A448-42F19B846CD8}"/>
            </a:ext>
          </a:extLst>
        </xdr:cNvPr>
        <xdr:cNvSpPr/>
      </xdr:nvSpPr>
      <xdr:spPr>
        <a:xfrm>
          <a:off x="1781175" y="132485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170687</xdr:rowOff>
    </xdr:from>
    <xdr:to>
      <xdr:col>15</xdr:col>
      <xdr:colOff>50800</xdr:colOff>
      <xdr:row>82</xdr:row>
      <xdr:rowOff>19813</xdr:rowOff>
    </xdr:to>
    <xdr:cxnSp macro="">
      <xdr:nvCxnSpPr>
        <xdr:cNvPr id="305" name="直線コネクタ 304">
          <a:extLst>
            <a:ext uri="{FF2B5EF4-FFF2-40B4-BE49-F238E27FC236}">
              <a16:creationId xmlns:a16="http://schemas.microsoft.com/office/drawing/2014/main" id="{227E8274-CD25-4EE3-ADA7-985C3F6FCAA9}"/>
            </a:ext>
          </a:extLst>
        </xdr:cNvPr>
        <xdr:cNvCxnSpPr/>
      </xdr:nvCxnSpPr>
      <xdr:spPr>
        <a:xfrm>
          <a:off x="1828800" y="13286612"/>
          <a:ext cx="790575"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06" name="楕円 305">
          <a:extLst>
            <a:ext uri="{FF2B5EF4-FFF2-40B4-BE49-F238E27FC236}">
              <a16:creationId xmlns:a16="http://schemas.microsoft.com/office/drawing/2014/main" id="{26D8EC33-B285-4608-99D5-DAFF81994143}"/>
            </a:ext>
          </a:extLst>
        </xdr:cNvPr>
        <xdr:cNvSpPr/>
      </xdr:nvSpPr>
      <xdr:spPr>
        <a:xfrm>
          <a:off x="981075" y="13204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170687</xdr:rowOff>
    </xdr:to>
    <xdr:cxnSp macro="">
      <xdr:nvCxnSpPr>
        <xdr:cNvPr id="307" name="直線コネクタ 306">
          <a:extLst>
            <a:ext uri="{FF2B5EF4-FFF2-40B4-BE49-F238E27FC236}">
              <a16:creationId xmlns:a16="http://schemas.microsoft.com/office/drawing/2014/main" id="{24936CF9-7EE3-4239-8981-DF26D9062795}"/>
            </a:ext>
          </a:extLst>
        </xdr:cNvPr>
        <xdr:cNvCxnSpPr/>
      </xdr:nvCxnSpPr>
      <xdr:spPr>
        <a:xfrm>
          <a:off x="1028700" y="13251814"/>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a:extLst>
            <a:ext uri="{FF2B5EF4-FFF2-40B4-BE49-F238E27FC236}">
              <a16:creationId xmlns:a16="http://schemas.microsoft.com/office/drawing/2014/main" id="{A076BEB1-8B22-45B5-B74A-07270DD85062}"/>
            </a:ext>
          </a:extLst>
        </xdr:cNvPr>
        <xdr:cNvSpPr txBox="1"/>
      </xdr:nvSpPr>
      <xdr:spPr>
        <a:xfrm>
          <a:off x="3239144" y="1341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4FD81F59-81A4-4EE2-9937-5B78DB84E9EB}"/>
            </a:ext>
          </a:extLst>
        </xdr:cNvPr>
        <xdr:cNvSpPr txBox="1"/>
      </xdr:nvSpPr>
      <xdr:spPr>
        <a:xfrm>
          <a:off x="2439044" y="1302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F177101C-191E-4E00-98D2-624179402420}"/>
            </a:ext>
          </a:extLst>
        </xdr:cNvPr>
        <xdr:cNvSpPr txBox="1"/>
      </xdr:nvSpPr>
      <xdr:spPr>
        <a:xfrm>
          <a:off x="1648469" y="13010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a:extLst>
            <a:ext uri="{FF2B5EF4-FFF2-40B4-BE49-F238E27FC236}">
              <a16:creationId xmlns:a16="http://schemas.microsoft.com/office/drawing/2014/main" id="{10A86A0A-85D9-4BDB-AFE5-D412414DE3A2}"/>
            </a:ext>
          </a:extLst>
        </xdr:cNvPr>
        <xdr:cNvSpPr txBox="1"/>
      </xdr:nvSpPr>
      <xdr:spPr>
        <a:xfrm>
          <a:off x="848369"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12" name="n_1mainValue【公営住宅】&#10;有形固定資産減価償却率">
          <a:extLst>
            <a:ext uri="{FF2B5EF4-FFF2-40B4-BE49-F238E27FC236}">
              <a16:creationId xmlns:a16="http://schemas.microsoft.com/office/drawing/2014/main" id="{6FDE2DCC-6FF2-4086-ABAC-DF8C04A8315C}"/>
            </a:ext>
          </a:extLst>
        </xdr:cNvPr>
        <xdr:cNvSpPr txBox="1"/>
      </xdr:nvSpPr>
      <xdr:spPr>
        <a:xfrm>
          <a:off x="3239144"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61740</xdr:rowOff>
    </xdr:from>
    <xdr:ext cx="405111" cy="259045"/>
    <xdr:sp macro="" textlink="">
      <xdr:nvSpPr>
        <xdr:cNvPr id="313" name="n_2mainValue【公営住宅】&#10;有形固定資産減価償却率">
          <a:extLst>
            <a:ext uri="{FF2B5EF4-FFF2-40B4-BE49-F238E27FC236}">
              <a16:creationId xmlns:a16="http://schemas.microsoft.com/office/drawing/2014/main" id="{586555A1-4E1E-4603-8AE6-DEA5EDE16FEC}"/>
            </a:ext>
          </a:extLst>
        </xdr:cNvPr>
        <xdr:cNvSpPr txBox="1"/>
      </xdr:nvSpPr>
      <xdr:spPr>
        <a:xfrm>
          <a:off x="2439044" y="1335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41164</xdr:rowOff>
    </xdr:from>
    <xdr:ext cx="405111" cy="259045"/>
    <xdr:sp macro="" textlink="">
      <xdr:nvSpPr>
        <xdr:cNvPr id="314" name="n_3mainValue【公営住宅】&#10;有形固定資産減価償却率">
          <a:extLst>
            <a:ext uri="{FF2B5EF4-FFF2-40B4-BE49-F238E27FC236}">
              <a16:creationId xmlns:a16="http://schemas.microsoft.com/office/drawing/2014/main" id="{DD08FC58-569B-4FB0-8C38-E81B8CFBA776}"/>
            </a:ext>
          </a:extLst>
        </xdr:cNvPr>
        <xdr:cNvSpPr txBox="1"/>
      </xdr:nvSpPr>
      <xdr:spPr>
        <a:xfrm>
          <a:off x="1648469" y="1332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mainValue【公営住宅】&#10;有形固定資産減価償却率">
          <a:extLst>
            <a:ext uri="{FF2B5EF4-FFF2-40B4-BE49-F238E27FC236}">
              <a16:creationId xmlns:a16="http://schemas.microsoft.com/office/drawing/2014/main" id="{BD533DE7-74E0-483F-968A-B6C17DE9F908}"/>
            </a:ext>
          </a:extLst>
        </xdr:cNvPr>
        <xdr:cNvSpPr txBox="1"/>
      </xdr:nvSpPr>
      <xdr:spPr>
        <a:xfrm>
          <a:off x="848369" y="1299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7FBB9DD-735C-4332-894A-E61DCD3CEE4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22F3EFC-F788-42D5-AF6F-02B95780413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70139D74-6A9D-45DC-8DE6-BDC7EC1C3E0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68EF60B2-A66F-4B3F-9149-594E8648B70C}"/>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B05B6C9-00E6-4D6A-85B6-BF7391F3A389}"/>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96AC88C-A6A5-4016-8E33-07CC573A1848}"/>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567FE7E-1016-4F76-B945-3A4C430F66BA}"/>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4BBA7A9-7BFA-4EAD-B5FE-15EFFE9F5DC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C4515CD3-AA43-4E11-B266-E198F7A1809C}"/>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4E0D550-000B-4668-82FE-DEBB38E122E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F86A5743-D815-48F5-BC2E-5F9231B864B1}"/>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41E3B62-7AEA-4DCC-BB6B-04B0DB2A05A4}"/>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9F3C55A3-1330-4EBF-BEA9-88DBBDB08451}"/>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DFE570A-D607-4F97-9EAD-A72AC783A48E}"/>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F816177A-8037-4837-A3C5-B62D9931367D}"/>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E9EBCA59-BA7C-49C8-AEF4-C5D4CB74D390}"/>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E73194D-0232-460C-BADD-5926359E560D}"/>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9680B011-A553-4E92-9F94-0076ED1B484D}"/>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B615B98-26E9-4DF3-9C79-C531A503C36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2D161BC-0E31-4026-AD7B-1412C9469198}"/>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58D7BED-3BD8-4DBC-AAF5-3A9317C69D8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642A6C72-F6F0-45ED-8529-00E94DA32C4D}"/>
            </a:ext>
          </a:extLst>
        </xdr:cNvPr>
        <xdr:cNvCxnSpPr/>
      </xdr:nvCxnSpPr>
      <xdr:spPr>
        <a:xfrm flipV="1">
          <a:off x="9429115" y="12564796"/>
          <a:ext cx="0" cy="136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E12FF789-C9F8-46C6-B7DB-D18B256835CD}"/>
            </a:ext>
          </a:extLst>
        </xdr:cNvPr>
        <xdr:cNvSpPr txBox="1"/>
      </xdr:nvSpPr>
      <xdr:spPr>
        <a:xfrm>
          <a:off x="9467850" y="1393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966FE2A6-9A44-4BE2-BA2A-FF995807AA5E}"/>
            </a:ext>
          </a:extLst>
        </xdr:cNvPr>
        <xdr:cNvCxnSpPr/>
      </xdr:nvCxnSpPr>
      <xdr:spPr>
        <a:xfrm>
          <a:off x="9363075" y="139342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3A7B839C-4B70-4FBC-9CBB-63B1530BFC2C}"/>
            </a:ext>
          </a:extLst>
        </xdr:cNvPr>
        <xdr:cNvSpPr txBox="1"/>
      </xdr:nvSpPr>
      <xdr:spPr>
        <a:xfrm>
          <a:off x="9467850" y="123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C2A49645-641A-41DC-A1C3-7D71EFAE322A}"/>
            </a:ext>
          </a:extLst>
        </xdr:cNvPr>
        <xdr:cNvCxnSpPr/>
      </xdr:nvCxnSpPr>
      <xdr:spPr>
        <a:xfrm>
          <a:off x="9363075" y="125647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A8CA8A06-9375-4DB8-B137-89CBEDD67537}"/>
            </a:ext>
          </a:extLst>
        </xdr:cNvPr>
        <xdr:cNvSpPr txBox="1"/>
      </xdr:nvSpPr>
      <xdr:spPr>
        <a:xfrm>
          <a:off x="9467850" y="134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71B68A79-0D6A-4472-A012-86BE21072C6A}"/>
            </a:ext>
          </a:extLst>
        </xdr:cNvPr>
        <xdr:cNvSpPr/>
      </xdr:nvSpPr>
      <xdr:spPr>
        <a:xfrm>
          <a:off x="9401175" y="1348734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C9A6D33E-C8E6-435A-B175-37D008F2472B}"/>
            </a:ext>
          </a:extLst>
        </xdr:cNvPr>
        <xdr:cNvSpPr/>
      </xdr:nvSpPr>
      <xdr:spPr>
        <a:xfrm>
          <a:off x="8639175" y="13489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C5BBF78F-75DC-44A0-A778-1B2A729CA512}"/>
            </a:ext>
          </a:extLst>
        </xdr:cNvPr>
        <xdr:cNvSpPr/>
      </xdr:nvSpPr>
      <xdr:spPr>
        <a:xfrm>
          <a:off x="7839075" y="135248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28B7C2C9-2CAF-465C-BC55-EE6446CBEF19}"/>
            </a:ext>
          </a:extLst>
        </xdr:cNvPr>
        <xdr:cNvSpPr/>
      </xdr:nvSpPr>
      <xdr:spPr>
        <a:xfrm>
          <a:off x="7029450" y="135170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9B4298E6-009D-425C-841C-E143CFCB8AD0}"/>
            </a:ext>
          </a:extLst>
        </xdr:cNvPr>
        <xdr:cNvSpPr/>
      </xdr:nvSpPr>
      <xdr:spPr>
        <a:xfrm>
          <a:off x="6238875" y="135659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45FA44C-CF43-4673-874F-24886CF1496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417F8A4-A423-4A2C-BECA-26D1883E141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77211F9-1E47-4F49-9419-98B43691FE14}"/>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AF9A61B-9220-41F1-BE9A-31E44ACABB7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0BD660E-39B9-410A-920A-3B8BC2E376F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39421</xdr:rowOff>
    </xdr:from>
    <xdr:to>
      <xdr:col>55</xdr:col>
      <xdr:colOff>50800</xdr:colOff>
      <xdr:row>77</xdr:row>
      <xdr:rowOff>141021</xdr:rowOff>
    </xdr:to>
    <xdr:sp macro="" textlink="">
      <xdr:nvSpPr>
        <xdr:cNvPr id="353" name="楕円 352">
          <a:extLst>
            <a:ext uri="{FF2B5EF4-FFF2-40B4-BE49-F238E27FC236}">
              <a16:creationId xmlns:a16="http://schemas.microsoft.com/office/drawing/2014/main" id="{01F7BC14-A127-4176-BF8B-A3B4A94DD4EF}"/>
            </a:ext>
          </a:extLst>
        </xdr:cNvPr>
        <xdr:cNvSpPr/>
      </xdr:nvSpPr>
      <xdr:spPr>
        <a:xfrm>
          <a:off x="9401175" y="1251717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163898</xdr:rowOff>
    </xdr:from>
    <xdr:ext cx="469744" cy="259045"/>
    <xdr:sp macro="" textlink="">
      <xdr:nvSpPr>
        <xdr:cNvPr id="354" name="【公営住宅】&#10;一人当たり面積該当値テキスト">
          <a:extLst>
            <a:ext uri="{FF2B5EF4-FFF2-40B4-BE49-F238E27FC236}">
              <a16:creationId xmlns:a16="http://schemas.microsoft.com/office/drawing/2014/main" id="{FDEA31AA-DBF4-40B2-ACA1-D4E512847627}"/>
            </a:ext>
          </a:extLst>
        </xdr:cNvPr>
        <xdr:cNvSpPr txBox="1"/>
      </xdr:nvSpPr>
      <xdr:spPr>
        <a:xfrm>
          <a:off x="9467850" y="1247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72797</xdr:rowOff>
    </xdr:from>
    <xdr:to>
      <xdr:col>50</xdr:col>
      <xdr:colOff>165100</xdr:colOff>
      <xdr:row>78</xdr:row>
      <xdr:rowOff>2947</xdr:rowOff>
    </xdr:to>
    <xdr:sp macro="" textlink="">
      <xdr:nvSpPr>
        <xdr:cNvPr id="355" name="楕円 354">
          <a:extLst>
            <a:ext uri="{FF2B5EF4-FFF2-40B4-BE49-F238E27FC236}">
              <a16:creationId xmlns:a16="http://schemas.microsoft.com/office/drawing/2014/main" id="{D940B22C-03F4-407B-A313-2290532744E1}"/>
            </a:ext>
          </a:extLst>
        </xdr:cNvPr>
        <xdr:cNvSpPr/>
      </xdr:nvSpPr>
      <xdr:spPr>
        <a:xfrm>
          <a:off x="8639175" y="12547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90221</xdr:rowOff>
    </xdr:from>
    <xdr:to>
      <xdr:col>55</xdr:col>
      <xdr:colOff>0</xdr:colOff>
      <xdr:row>77</xdr:row>
      <xdr:rowOff>123597</xdr:rowOff>
    </xdr:to>
    <xdr:cxnSp macro="">
      <xdr:nvCxnSpPr>
        <xdr:cNvPr id="356" name="直線コネクタ 355">
          <a:extLst>
            <a:ext uri="{FF2B5EF4-FFF2-40B4-BE49-F238E27FC236}">
              <a16:creationId xmlns:a16="http://schemas.microsoft.com/office/drawing/2014/main" id="{0E514315-6ACD-4BE7-BF68-4CE7C48485FC}"/>
            </a:ext>
          </a:extLst>
        </xdr:cNvPr>
        <xdr:cNvCxnSpPr/>
      </xdr:nvCxnSpPr>
      <xdr:spPr>
        <a:xfrm flipV="1">
          <a:off x="8686800" y="12564796"/>
          <a:ext cx="74295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109829</xdr:rowOff>
    </xdr:from>
    <xdr:to>
      <xdr:col>46</xdr:col>
      <xdr:colOff>38100</xdr:colOff>
      <xdr:row>78</xdr:row>
      <xdr:rowOff>39979</xdr:rowOff>
    </xdr:to>
    <xdr:sp macro="" textlink="">
      <xdr:nvSpPr>
        <xdr:cNvPr id="357" name="楕円 356">
          <a:extLst>
            <a:ext uri="{FF2B5EF4-FFF2-40B4-BE49-F238E27FC236}">
              <a16:creationId xmlns:a16="http://schemas.microsoft.com/office/drawing/2014/main" id="{FB8AB439-8277-43E8-8978-39A3D85D2143}"/>
            </a:ext>
          </a:extLst>
        </xdr:cNvPr>
        <xdr:cNvSpPr/>
      </xdr:nvSpPr>
      <xdr:spPr>
        <a:xfrm>
          <a:off x="7839075" y="125844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123597</xdr:rowOff>
    </xdr:from>
    <xdr:to>
      <xdr:col>50</xdr:col>
      <xdr:colOff>114300</xdr:colOff>
      <xdr:row>77</xdr:row>
      <xdr:rowOff>160629</xdr:rowOff>
    </xdr:to>
    <xdr:cxnSp macro="">
      <xdr:nvCxnSpPr>
        <xdr:cNvPr id="358" name="直線コネクタ 357">
          <a:extLst>
            <a:ext uri="{FF2B5EF4-FFF2-40B4-BE49-F238E27FC236}">
              <a16:creationId xmlns:a16="http://schemas.microsoft.com/office/drawing/2014/main" id="{413C6AF2-7A28-4EFE-AD6F-C20074B3E5D5}"/>
            </a:ext>
          </a:extLst>
        </xdr:cNvPr>
        <xdr:cNvCxnSpPr/>
      </xdr:nvCxnSpPr>
      <xdr:spPr>
        <a:xfrm flipV="1">
          <a:off x="7886700" y="12604522"/>
          <a:ext cx="8001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134062</xdr:rowOff>
    </xdr:from>
    <xdr:to>
      <xdr:col>41</xdr:col>
      <xdr:colOff>101600</xdr:colOff>
      <xdr:row>78</xdr:row>
      <xdr:rowOff>64212</xdr:rowOff>
    </xdr:to>
    <xdr:sp macro="" textlink="">
      <xdr:nvSpPr>
        <xdr:cNvPr id="359" name="楕円 358">
          <a:extLst>
            <a:ext uri="{FF2B5EF4-FFF2-40B4-BE49-F238E27FC236}">
              <a16:creationId xmlns:a16="http://schemas.microsoft.com/office/drawing/2014/main" id="{1CF3771B-2418-4834-8CD1-AFEF0BC6E170}"/>
            </a:ext>
          </a:extLst>
        </xdr:cNvPr>
        <xdr:cNvSpPr/>
      </xdr:nvSpPr>
      <xdr:spPr>
        <a:xfrm>
          <a:off x="7029450" y="126118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160629</xdr:rowOff>
    </xdr:from>
    <xdr:to>
      <xdr:col>45</xdr:col>
      <xdr:colOff>177800</xdr:colOff>
      <xdr:row>78</xdr:row>
      <xdr:rowOff>13412</xdr:rowOff>
    </xdr:to>
    <xdr:cxnSp macro="">
      <xdr:nvCxnSpPr>
        <xdr:cNvPr id="360" name="直線コネクタ 359">
          <a:extLst>
            <a:ext uri="{FF2B5EF4-FFF2-40B4-BE49-F238E27FC236}">
              <a16:creationId xmlns:a16="http://schemas.microsoft.com/office/drawing/2014/main" id="{EE3D43F2-A3F6-4C01-9BF8-364F91D621C7}"/>
            </a:ext>
          </a:extLst>
        </xdr:cNvPr>
        <xdr:cNvCxnSpPr/>
      </xdr:nvCxnSpPr>
      <xdr:spPr>
        <a:xfrm flipV="1">
          <a:off x="7077075" y="12641554"/>
          <a:ext cx="809625"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161492</xdr:rowOff>
    </xdr:from>
    <xdr:to>
      <xdr:col>36</xdr:col>
      <xdr:colOff>165100</xdr:colOff>
      <xdr:row>78</xdr:row>
      <xdr:rowOff>91642</xdr:rowOff>
    </xdr:to>
    <xdr:sp macro="" textlink="">
      <xdr:nvSpPr>
        <xdr:cNvPr id="361" name="楕円 360">
          <a:extLst>
            <a:ext uri="{FF2B5EF4-FFF2-40B4-BE49-F238E27FC236}">
              <a16:creationId xmlns:a16="http://schemas.microsoft.com/office/drawing/2014/main" id="{010326A2-6652-47E0-A133-1B367FCEBB9E}"/>
            </a:ext>
          </a:extLst>
        </xdr:cNvPr>
        <xdr:cNvSpPr/>
      </xdr:nvSpPr>
      <xdr:spPr>
        <a:xfrm>
          <a:off x="6238875" y="126424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13412</xdr:rowOff>
    </xdr:from>
    <xdr:to>
      <xdr:col>41</xdr:col>
      <xdr:colOff>50800</xdr:colOff>
      <xdr:row>78</xdr:row>
      <xdr:rowOff>40842</xdr:rowOff>
    </xdr:to>
    <xdr:cxnSp macro="">
      <xdr:nvCxnSpPr>
        <xdr:cNvPr id="362" name="直線コネクタ 361">
          <a:extLst>
            <a:ext uri="{FF2B5EF4-FFF2-40B4-BE49-F238E27FC236}">
              <a16:creationId xmlns:a16="http://schemas.microsoft.com/office/drawing/2014/main" id="{7940CF64-D950-45F6-8543-01357E787E91}"/>
            </a:ext>
          </a:extLst>
        </xdr:cNvPr>
        <xdr:cNvCxnSpPr/>
      </xdr:nvCxnSpPr>
      <xdr:spPr>
        <a:xfrm flipV="1">
          <a:off x="6286500" y="12649912"/>
          <a:ext cx="790575"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868B9950-5543-4292-934D-3804071AF54D}"/>
            </a:ext>
          </a:extLst>
        </xdr:cNvPr>
        <xdr:cNvSpPr txBox="1"/>
      </xdr:nvSpPr>
      <xdr:spPr>
        <a:xfrm>
          <a:off x="8458277" y="135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B6432CC1-FEDF-4744-8295-036ECCD88E85}"/>
            </a:ext>
          </a:extLst>
        </xdr:cNvPr>
        <xdr:cNvSpPr txBox="1"/>
      </xdr:nvSpPr>
      <xdr:spPr>
        <a:xfrm>
          <a:off x="7677227" y="136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31D2F6F8-DAE3-4B56-82F1-3773E0454A62}"/>
            </a:ext>
          </a:extLst>
        </xdr:cNvPr>
        <xdr:cNvSpPr txBox="1"/>
      </xdr:nvSpPr>
      <xdr:spPr>
        <a:xfrm>
          <a:off x="6867602" y="136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BE1B1C63-DAD9-4C01-875B-88BE03B61706}"/>
            </a:ext>
          </a:extLst>
        </xdr:cNvPr>
        <xdr:cNvSpPr txBox="1"/>
      </xdr:nvSpPr>
      <xdr:spPr>
        <a:xfrm>
          <a:off x="6067502" y="136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19474</xdr:rowOff>
    </xdr:from>
    <xdr:ext cx="469744" cy="259045"/>
    <xdr:sp macro="" textlink="">
      <xdr:nvSpPr>
        <xdr:cNvPr id="367" name="n_1mainValue【公営住宅】&#10;一人当たり面積">
          <a:extLst>
            <a:ext uri="{FF2B5EF4-FFF2-40B4-BE49-F238E27FC236}">
              <a16:creationId xmlns:a16="http://schemas.microsoft.com/office/drawing/2014/main" id="{5D302B1A-A544-45A6-A21E-04290E1F0E6B}"/>
            </a:ext>
          </a:extLst>
        </xdr:cNvPr>
        <xdr:cNvSpPr txBox="1"/>
      </xdr:nvSpPr>
      <xdr:spPr>
        <a:xfrm>
          <a:off x="8458277" y="123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56506</xdr:rowOff>
    </xdr:from>
    <xdr:ext cx="469744" cy="259045"/>
    <xdr:sp macro="" textlink="">
      <xdr:nvSpPr>
        <xdr:cNvPr id="368" name="n_2mainValue【公営住宅】&#10;一人当たり面積">
          <a:extLst>
            <a:ext uri="{FF2B5EF4-FFF2-40B4-BE49-F238E27FC236}">
              <a16:creationId xmlns:a16="http://schemas.microsoft.com/office/drawing/2014/main" id="{A9BDC6A4-D2DE-441C-8A38-5BA98B0C5C2D}"/>
            </a:ext>
          </a:extLst>
        </xdr:cNvPr>
        <xdr:cNvSpPr txBox="1"/>
      </xdr:nvSpPr>
      <xdr:spPr>
        <a:xfrm>
          <a:off x="7677227" y="123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80739</xdr:rowOff>
    </xdr:from>
    <xdr:ext cx="469744" cy="259045"/>
    <xdr:sp macro="" textlink="">
      <xdr:nvSpPr>
        <xdr:cNvPr id="369" name="n_3mainValue【公営住宅】&#10;一人当たり面積">
          <a:extLst>
            <a:ext uri="{FF2B5EF4-FFF2-40B4-BE49-F238E27FC236}">
              <a16:creationId xmlns:a16="http://schemas.microsoft.com/office/drawing/2014/main" id="{1BD33891-E3EE-46AB-9499-78F919AFABC4}"/>
            </a:ext>
          </a:extLst>
        </xdr:cNvPr>
        <xdr:cNvSpPr txBox="1"/>
      </xdr:nvSpPr>
      <xdr:spPr>
        <a:xfrm>
          <a:off x="6867602" y="1239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108169</xdr:rowOff>
    </xdr:from>
    <xdr:ext cx="469744" cy="259045"/>
    <xdr:sp macro="" textlink="">
      <xdr:nvSpPr>
        <xdr:cNvPr id="370" name="n_4mainValue【公営住宅】&#10;一人当たり面積">
          <a:extLst>
            <a:ext uri="{FF2B5EF4-FFF2-40B4-BE49-F238E27FC236}">
              <a16:creationId xmlns:a16="http://schemas.microsoft.com/office/drawing/2014/main" id="{D8C593EC-6518-4C0E-BAEB-292E7ECAA1E5}"/>
            </a:ext>
          </a:extLst>
        </xdr:cNvPr>
        <xdr:cNvSpPr txBox="1"/>
      </xdr:nvSpPr>
      <xdr:spPr>
        <a:xfrm>
          <a:off x="6067502" y="124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7794EB9-DB91-4FA6-886B-014D47BA8C3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FEE6CBF-FF19-4D6E-A15B-7A6C8999409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6F43003-3AEE-4332-AAB3-E954910ED86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D8E1BAA5-D907-474F-81FC-5789720A9807}"/>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B7A80D90-FCA9-47CE-A1A5-8F429B077009}"/>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53370C9-BE44-4381-A245-344E48FFDD1C}"/>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3B929EFE-85A6-4834-9307-85F1DE61D06B}"/>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21319D65-33C0-44D0-A425-008DB49B6A40}"/>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8BA77BB-1B31-4DDC-BF16-29F854318E65}"/>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30F37A9E-8481-4592-AD7A-99C01288B2C2}"/>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263D142B-E949-457F-A176-3A834DDD9241}"/>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1DFF36C2-10E2-420E-BA0B-645931FADE0E}"/>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E9FC217-B0BD-4EEB-9684-B3EA5C534F68}"/>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2052E1CB-1E4C-4AAD-B136-5B7763911DC1}"/>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1BE9F60E-87C0-4B5E-825C-9BD17A9DD31C}"/>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CD663272-B781-4B94-A064-406BE68EDEFA}"/>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41C5427D-10CE-4D36-A4AC-D77BBB78DD6E}"/>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F3E24761-6E2B-4108-823C-69E2E164C1F0}"/>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264CE000-B297-41C5-AC9D-CC1806E73837}"/>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B990C627-AFEC-4F0C-B140-E2C28D22F1CF}"/>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2AAFE3D7-E0AF-46FB-994B-E9C0F15C9DDD}"/>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B7D235B6-184C-4B87-9F06-19CF44F4313E}"/>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784EEF8D-832B-4984-AF5C-BB7FCB467EC9}"/>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4B04575-7039-4784-A3CF-E6B850910096}"/>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DD099338-EF10-46D8-80A8-A3A41481F714}"/>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a:extLst>
            <a:ext uri="{FF2B5EF4-FFF2-40B4-BE49-F238E27FC236}">
              <a16:creationId xmlns:a16="http://schemas.microsoft.com/office/drawing/2014/main" id="{A874A421-FA89-496E-8AE2-A98B018C5F16}"/>
            </a:ext>
          </a:extLst>
        </xdr:cNvPr>
        <xdr:cNvCxnSpPr/>
      </xdr:nvCxnSpPr>
      <xdr:spPr>
        <a:xfrm flipV="1">
          <a:off x="4180840" y="16233321"/>
          <a:ext cx="0" cy="16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2C8C5CB4-F7E6-46A8-AE72-71F6B6CB025E}"/>
            </a:ext>
          </a:extLst>
        </xdr:cNvPr>
        <xdr:cNvSpPr txBox="1"/>
      </xdr:nvSpPr>
      <xdr:spPr>
        <a:xfrm>
          <a:off x="4219575"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a:extLst>
            <a:ext uri="{FF2B5EF4-FFF2-40B4-BE49-F238E27FC236}">
              <a16:creationId xmlns:a16="http://schemas.microsoft.com/office/drawing/2014/main" id="{074EEDDE-AEF1-4B33-B934-A7671DE202DF}"/>
            </a:ext>
          </a:extLst>
        </xdr:cNvPr>
        <xdr:cNvCxnSpPr/>
      </xdr:nvCxnSpPr>
      <xdr:spPr>
        <a:xfrm>
          <a:off x="4105275" y="17843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C04B6292-C91C-49D3-8F1B-412ED7FA4723}"/>
            </a:ext>
          </a:extLst>
        </xdr:cNvPr>
        <xdr:cNvSpPr txBox="1"/>
      </xdr:nvSpPr>
      <xdr:spPr>
        <a:xfrm>
          <a:off x="4219575" y="160117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FE8DB76C-4526-48D5-A6FD-1DD176F819BA}"/>
            </a:ext>
          </a:extLst>
        </xdr:cNvPr>
        <xdr:cNvCxnSpPr/>
      </xdr:nvCxnSpPr>
      <xdr:spPr>
        <a:xfrm>
          <a:off x="4105275" y="16233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76035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1FC03570-D910-4650-909F-624C3E7EF705}"/>
            </a:ext>
          </a:extLst>
        </xdr:cNvPr>
        <xdr:cNvSpPr txBox="1"/>
      </xdr:nvSpPr>
      <xdr:spPr>
        <a:xfrm>
          <a:off x="4219575" y="17049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a:extLst>
            <a:ext uri="{FF2B5EF4-FFF2-40B4-BE49-F238E27FC236}">
              <a16:creationId xmlns:a16="http://schemas.microsoft.com/office/drawing/2014/main" id="{18E1FCC9-07B5-46AC-9CFD-AA6AAD131533}"/>
            </a:ext>
          </a:extLst>
        </xdr:cNvPr>
        <xdr:cNvSpPr/>
      </xdr:nvSpPr>
      <xdr:spPr>
        <a:xfrm>
          <a:off x="4124325" y="171949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a:extLst>
            <a:ext uri="{FF2B5EF4-FFF2-40B4-BE49-F238E27FC236}">
              <a16:creationId xmlns:a16="http://schemas.microsoft.com/office/drawing/2014/main" id="{6327839F-D26F-4177-9997-5AA90A151FAB}"/>
            </a:ext>
          </a:extLst>
        </xdr:cNvPr>
        <xdr:cNvSpPr/>
      </xdr:nvSpPr>
      <xdr:spPr>
        <a:xfrm>
          <a:off x="3381375" y="171753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a:extLst>
            <a:ext uri="{FF2B5EF4-FFF2-40B4-BE49-F238E27FC236}">
              <a16:creationId xmlns:a16="http://schemas.microsoft.com/office/drawing/2014/main" id="{DB5205AA-EF06-4609-AF79-48EDAEDB945F}"/>
            </a:ext>
          </a:extLst>
        </xdr:cNvPr>
        <xdr:cNvSpPr/>
      </xdr:nvSpPr>
      <xdr:spPr>
        <a:xfrm>
          <a:off x="2571750" y="168797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a:extLst>
            <a:ext uri="{FF2B5EF4-FFF2-40B4-BE49-F238E27FC236}">
              <a16:creationId xmlns:a16="http://schemas.microsoft.com/office/drawing/2014/main" id="{37F4580A-46FD-46D6-A67D-D6E61996D015}"/>
            </a:ext>
          </a:extLst>
        </xdr:cNvPr>
        <xdr:cNvSpPr/>
      </xdr:nvSpPr>
      <xdr:spPr>
        <a:xfrm>
          <a:off x="1781175" y="168145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a:extLst>
            <a:ext uri="{FF2B5EF4-FFF2-40B4-BE49-F238E27FC236}">
              <a16:creationId xmlns:a16="http://schemas.microsoft.com/office/drawing/2014/main" id="{B43DD83F-07B7-4A3A-BB48-BA40E82386FD}"/>
            </a:ext>
          </a:extLst>
        </xdr:cNvPr>
        <xdr:cNvSpPr/>
      </xdr:nvSpPr>
      <xdr:spPr>
        <a:xfrm>
          <a:off x="981075" y="169418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46EDAA5-E875-4080-95F6-D5B9C2CDCC96}"/>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6BD9725-5499-4DAE-831E-56F6074BFB18}"/>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F153CBA-F68E-46D2-BE12-78E494D63EA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78276E-A799-42F4-A0E9-72986F103168}"/>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37323F8-320C-4FF4-80CE-6D038607B2EE}"/>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12" name="楕円 411">
          <a:extLst>
            <a:ext uri="{FF2B5EF4-FFF2-40B4-BE49-F238E27FC236}">
              <a16:creationId xmlns:a16="http://schemas.microsoft.com/office/drawing/2014/main" id="{84EBFF11-3E2D-4B12-9568-B74974480DA6}"/>
            </a:ext>
          </a:extLst>
        </xdr:cNvPr>
        <xdr:cNvSpPr/>
      </xdr:nvSpPr>
      <xdr:spPr>
        <a:xfrm>
          <a:off x="4124325" y="17270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76CA5763-E7D2-4EF8-90C0-188CC44A4E74}"/>
            </a:ext>
          </a:extLst>
        </xdr:cNvPr>
        <xdr:cNvSpPr txBox="1"/>
      </xdr:nvSpPr>
      <xdr:spPr>
        <a:xfrm>
          <a:off x="4219575"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414" name="楕円 413">
          <a:extLst>
            <a:ext uri="{FF2B5EF4-FFF2-40B4-BE49-F238E27FC236}">
              <a16:creationId xmlns:a16="http://schemas.microsoft.com/office/drawing/2014/main" id="{A8C7BD50-266B-44F1-8492-865DA9375640}"/>
            </a:ext>
          </a:extLst>
        </xdr:cNvPr>
        <xdr:cNvSpPr/>
      </xdr:nvSpPr>
      <xdr:spPr>
        <a:xfrm>
          <a:off x="3381375" y="17193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106</xdr:row>
      <xdr:rowOff>7620</xdr:rowOff>
    </xdr:to>
    <xdr:cxnSp macro="">
      <xdr:nvCxnSpPr>
        <xdr:cNvPr id="415" name="直線コネクタ 414">
          <a:extLst>
            <a:ext uri="{FF2B5EF4-FFF2-40B4-BE49-F238E27FC236}">
              <a16:creationId xmlns:a16="http://schemas.microsoft.com/office/drawing/2014/main" id="{3E632F22-DFC0-480B-90C2-08B5A22D3D7D}"/>
            </a:ext>
          </a:extLst>
        </xdr:cNvPr>
        <xdr:cNvCxnSpPr/>
      </xdr:nvCxnSpPr>
      <xdr:spPr>
        <a:xfrm>
          <a:off x="3429000" y="17240794"/>
          <a:ext cx="752475" cy="8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16" name="楕円 415">
          <a:extLst>
            <a:ext uri="{FF2B5EF4-FFF2-40B4-BE49-F238E27FC236}">
              <a16:creationId xmlns:a16="http://schemas.microsoft.com/office/drawing/2014/main" id="{71C93127-39DC-4A15-8888-203AD998D041}"/>
            </a:ext>
          </a:extLst>
        </xdr:cNvPr>
        <xdr:cNvSpPr/>
      </xdr:nvSpPr>
      <xdr:spPr>
        <a:xfrm>
          <a:off x="2571750" y="171557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95794</xdr:rowOff>
    </xdr:to>
    <xdr:cxnSp macro="">
      <xdr:nvCxnSpPr>
        <xdr:cNvPr id="417" name="直線コネクタ 416">
          <a:extLst>
            <a:ext uri="{FF2B5EF4-FFF2-40B4-BE49-F238E27FC236}">
              <a16:creationId xmlns:a16="http://schemas.microsoft.com/office/drawing/2014/main" id="{4DA36D00-65AF-4541-8953-EE00128A5F48}"/>
            </a:ext>
          </a:extLst>
        </xdr:cNvPr>
        <xdr:cNvCxnSpPr/>
      </xdr:nvCxnSpPr>
      <xdr:spPr>
        <a:xfrm>
          <a:off x="2619375" y="17212945"/>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18" name="楕円 417">
          <a:extLst>
            <a:ext uri="{FF2B5EF4-FFF2-40B4-BE49-F238E27FC236}">
              <a16:creationId xmlns:a16="http://schemas.microsoft.com/office/drawing/2014/main" id="{8750140C-687A-458C-A77B-DAB6900407BC}"/>
            </a:ext>
          </a:extLst>
        </xdr:cNvPr>
        <xdr:cNvSpPr/>
      </xdr:nvSpPr>
      <xdr:spPr>
        <a:xfrm>
          <a:off x="1781175" y="171376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40277</xdr:rowOff>
    </xdr:from>
    <xdr:to>
      <xdr:col>15</xdr:col>
      <xdr:colOff>50800</xdr:colOff>
      <xdr:row>105</xdr:row>
      <xdr:rowOff>64770</xdr:rowOff>
    </xdr:to>
    <xdr:cxnSp macro="">
      <xdr:nvCxnSpPr>
        <xdr:cNvPr id="419" name="直線コネクタ 418">
          <a:extLst>
            <a:ext uri="{FF2B5EF4-FFF2-40B4-BE49-F238E27FC236}">
              <a16:creationId xmlns:a16="http://schemas.microsoft.com/office/drawing/2014/main" id="{99B8E9B1-C041-4F21-A001-8A5C8FA88112}"/>
            </a:ext>
          </a:extLst>
        </xdr:cNvPr>
        <xdr:cNvCxnSpPr/>
      </xdr:nvCxnSpPr>
      <xdr:spPr>
        <a:xfrm>
          <a:off x="1828800" y="17185277"/>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20" name="楕円 419">
          <a:extLst>
            <a:ext uri="{FF2B5EF4-FFF2-40B4-BE49-F238E27FC236}">
              <a16:creationId xmlns:a16="http://schemas.microsoft.com/office/drawing/2014/main" id="{8E03A773-D1A2-48EC-A027-64343FFFDBD7}"/>
            </a:ext>
          </a:extLst>
        </xdr:cNvPr>
        <xdr:cNvSpPr/>
      </xdr:nvSpPr>
      <xdr:spPr>
        <a:xfrm>
          <a:off x="981075" y="170986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40277</xdr:rowOff>
    </xdr:to>
    <xdr:cxnSp macro="">
      <xdr:nvCxnSpPr>
        <xdr:cNvPr id="421" name="直線コネクタ 420">
          <a:extLst>
            <a:ext uri="{FF2B5EF4-FFF2-40B4-BE49-F238E27FC236}">
              <a16:creationId xmlns:a16="http://schemas.microsoft.com/office/drawing/2014/main" id="{03E6DA4D-F5CF-45D3-B998-1ABCC45986CC}"/>
            </a:ext>
          </a:extLst>
        </xdr:cNvPr>
        <xdr:cNvCxnSpPr/>
      </xdr:nvCxnSpPr>
      <xdr:spPr>
        <a:xfrm>
          <a:off x="1028700" y="17155795"/>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151691</xdr:rowOff>
    </xdr:from>
    <xdr:ext cx="405111" cy="259045"/>
    <xdr:sp macro="" textlink="">
      <xdr:nvSpPr>
        <xdr:cNvPr id="422" name="n_1aveValue【港湾・漁港】&#10;有形固定資産減価償却率">
          <a:extLst>
            <a:ext uri="{FF2B5EF4-FFF2-40B4-BE49-F238E27FC236}">
              <a16:creationId xmlns:a16="http://schemas.microsoft.com/office/drawing/2014/main" id="{D1A1BAAB-2BBB-4537-A376-B1E58B5E3E22}"/>
            </a:ext>
          </a:extLst>
        </xdr:cNvPr>
        <xdr:cNvSpPr txBox="1"/>
      </xdr:nvSpPr>
      <xdr:spPr>
        <a:xfrm>
          <a:off x="32391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3" name="n_2aveValue【港湾・漁港】&#10;有形固定資産減価償却率">
          <a:extLst>
            <a:ext uri="{FF2B5EF4-FFF2-40B4-BE49-F238E27FC236}">
              <a16:creationId xmlns:a16="http://schemas.microsoft.com/office/drawing/2014/main" id="{961258F6-2447-498B-A59A-0856AED80517}"/>
            </a:ext>
          </a:extLst>
        </xdr:cNvPr>
        <xdr:cNvSpPr txBox="1"/>
      </xdr:nvSpPr>
      <xdr:spPr>
        <a:xfrm>
          <a:off x="2439044" y="1665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a:extLst>
            <a:ext uri="{FF2B5EF4-FFF2-40B4-BE49-F238E27FC236}">
              <a16:creationId xmlns:a16="http://schemas.microsoft.com/office/drawing/2014/main" id="{019A10A1-6F7A-4FE0-B836-F2837B9D9D4C}"/>
            </a:ext>
          </a:extLst>
        </xdr:cNvPr>
        <xdr:cNvSpPr txBox="1"/>
      </xdr:nvSpPr>
      <xdr:spPr>
        <a:xfrm>
          <a:off x="1648469" y="1659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5" name="n_4aveValue【港湾・漁港】&#10;有形固定資産減価償却率">
          <a:extLst>
            <a:ext uri="{FF2B5EF4-FFF2-40B4-BE49-F238E27FC236}">
              <a16:creationId xmlns:a16="http://schemas.microsoft.com/office/drawing/2014/main" id="{29BC24E2-2AFB-44AF-BB2A-4C126B035C2E}"/>
            </a:ext>
          </a:extLst>
        </xdr:cNvPr>
        <xdr:cNvSpPr txBox="1"/>
      </xdr:nvSpPr>
      <xdr:spPr>
        <a:xfrm>
          <a:off x="848369" y="1671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26" name="n_1mainValue【港湾・漁港】&#10;有形固定資産減価償却率">
          <a:extLst>
            <a:ext uri="{FF2B5EF4-FFF2-40B4-BE49-F238E27FC236}">
              <a16:creationId xmlns:a16="http://schemas.microsoft.com/office/drawing/2014/main" id="{833CC309-0B21-439C-9A9D-B2F73807FF7B}"/>
            </a:ext>
          </a:extLst>
        </xdr:cNvPr>
        <xdr:cNvSpPr txBox="1"/>
      </xdr:nvSpPr>
      <xdr:spPr>
        <a:xfrm>
          <a:off x="3239144" y="17285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27" name="n_2mainValue【港湾・漁港】&#10;有形固定資産減価償却率">
          <a:extLst>
            <a:ext uri="{FF2B5EF4-FFF2-40B4-BE49-F238E27FC236}">
              <a16:creationId xmlns:a16="http://schemas.microsoft.com/office/drawing/2014/main" id="{6CB2DF1B-DC4F-4665-98C4-82B68A89698A}"/>
            </a:ext>
          </a:extLst>
        </xdr:cNvPr>
        <xdr:cNvSpPr txBox="1"/>
      </xdr:nvSpPr>
      <xdr:spPr>
        <a:xfrm>
          <a:off x="24390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28" name="n_3mainValue【港湾・漁港】&#10;有形固定資産減価償却率">
          <a:extLst>
            <a:ext uri="{FF2B5EF4-FFF2-40B4-BE49-F238E27FC236}">
              <a16:creationId xmlns:a16="http://schemas.microsoft.com/office/drawing/2014/main" id="{64F2EEC8-0036-4FCC-A69D-6DBFEF6DEF22}"/>
            </a:ext>
          </a:extLst>
        </xdr:cNvPr>
        <xdr:cNvSpPr txBox="1"/>
      </xdr:nvSpPr>
      <xdr:spPr>
        <a:xfrm>
          <a:off x="1648469" y="1723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429" name="n_4mainValue【港湾・漁港】&#10;有形固定資産減価償却率">
          <a:extLst>
            <a:ext uri="{FF2B5EF4-FFF2-40B4-BE49-F238E27FC236}">
              <a16:creationId xmlns:a16="http://schemas.microsoft.com/office/drawing/2014/main" id="{F6746997-A893-4DF8-837A-CBDB27A0A6B9}"/>
            </a:ext>
          </a:extLst>
        </xdr:cNvPr>
        <xdr:cNvSpPr txBox="1"/>
      </xdr:nvSpPr>
      <xdr:spPr>
        <a:xfrm>
          <a:off x="848369"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AFCE358-A7F6-47DF-9350-CE6714636EB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39CA2DEA-7346-4192-AEB5-F4377B2A58C0}"/>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6B69FC9B-0222-4D6C-965A-9591185F564A}"/>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24264F68-17E5-49F4-A6FD-F8E29A6845A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6C70B7BF-8D9B-44A4-957C-218EAE58AC49}"/>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C7E3742-2E2E-4223-B468-63895964E4A0}"/>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DC55CA0C-FCEB-4264-BDFF-2673999E15E5}"/>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486B6E03-F704-416A-8A11-04F30E6B28D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413069B9-5484-4368-9830-E8B4445DA830}"/>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BFF5604C-B0D3-4BE4-8882-8A413CA66F8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FDAF83E9-5021-4770-91E3-ED31EDB69D24}"/>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B48D857C-A96A-4E1B-AF6E-C4A605982E68}"/>
            </a:ext>
          </a:extLst>
        </xdr:cNvPr>
        <xdr:cNvSpPr txBox="1"/>
      </xdr:nvSpPr>
      <xdr:spPr>
        <a:xfrm>
          <a:off x="5723389" y="1766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57805336-013A-4F3E-ACEE-BA2F3EBFAA09}"/>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B47ACBAA-EC4F-4E6A-9A16-75596B39DA08}"/>
            </a:ext>
          </a:extLst>
        </xdr:cNvPr>
        <xdr:cNvSpPr txBox="1"/>
      </xdr:nvSpPr>
      <xdr:spPr>
        <a:xfrm>
          <a:off x="5421206" y="17285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E1506362-0DFC-45A7-A86D-48B514054087}"/>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DEC05FFC-CD1A-49A2-BC58-A80567205B71}"/>
            </a:ext>
          </a:extLst>
        </xdr:cNvPr>
        <xdr:cNvSpPr txBox="1"/>
      </xdr:nvSpPr>
      <xdr:spPr>
        <a:xfrm>
          <a:off x="5421206" y="169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6A3004A7-F26D-4890-A128-EE5585EC744F}"/>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34C29773-C72B-4514-9611-099645818600}"/>
            </a:ext>
          </a:extLst>
        </xdr:cNvPr>
        <xdr:cNvSpPr txBox="1"/>
      </xdr:nvSpPr>
      <xdr:spPr>
        <a:xfrm>
          <a:off x="5421206" y="1652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3ED94532-213A-4E97-9164-67A8E231CF81}"/>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FC9B4073-02C2-4A2C-B757-7870CB737D52}"/>
            </a:ext>
          </a:extLst>
        </xdr:cNvPr>
        <xdr:cNvSpPr txBox="1"/>
      </xdr:nvSpPr>
      <xdr:spPr>
        <a:xfrm>
          <a:off x="5421206" y="16142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506519FC-AD7C-49CA-AEFF-062EB907391F}"/>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2B2E9895-8053-49E1-8876-1769414F02B0}"/>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620B0871-5CA6-49A6-9667-5EF7976AACB6}"/>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B1388DB2-D42A-402F-9C18-04E8CB01932B}"/>
            </a:ext>
          </a:extLst>
        </xdr:cNvPr>
        <xdr:cNvCxnSpPr/>
      </xdr:nvCxnSpPr>
      <xdr:spPr>
        <a:xfrm flipV="1">
          <a:off x="9429115" y="16447167"/>
          <a:ext cx="0" cy="1364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A790582E-C75B-450A-B1FB-9398B495AC4C}"/>
            </a:ext>
          </a:extLst>
        </xdr:cNvPr>
        <xdr:cNvSpPr txBox="1"/>
      </xdr:nvSpPr>
      <xdr:spPr>
        <a:xfrm>
          <a:off x="9467850" y="178187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FDAF5CF0-3F7D-41CC-B6E8-303F925F9E9C}"/>
            </a:ext>
          </a:extLst>
        </xdr:cNvPr>
        <xdr:cNvCxnSpPr/>
      </xdr:nvCxnSpPr>
      <xdr:spPr>
        <a:xfrm>
          <a:off x="9363075" y="17811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285CB6EB-1B09-48B0-8378-FF5468CC3691}"/>
            </a:ext>
          </a:extLst>
        </xdr:cNvPr>
        <xdr:cNvSpPr txBox="1"/>
      </xdr:nvSpPr>
      <xdr:spPr>
        <a:xfrm>
          <a:off x="9467850" y="162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a:extLst>
            <a:ext uri="{FF2B5EF4-FFF2-40B4-BE49-F238E27FC236}">
              <a16:creationId xmlns:a16="http://schemas.microsoft.com/office/drawing/2014/main" id="{B60CBAB3-1536-484E-9C5F-BE1291534DC8}"/>
            </a:ext>
          </a:extLst>
        </xdr:cNvPr>
        <xdr:cNvCxnSpPr/>
      </xdr:nvCxnSpPr>
      <xdr:spPr>
        <a:xfrm>
          <a:off x="9363075" y="164471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135642</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3E7DF265-3812-416E-B240-F225F65D40DE}"/>
            </a:ext>
          </a:extLst>
        </xdr:cNvPr>
        <xdr:cNvSpPr txBox="1"/>
      </xdr:nvSpPr>
      <xdr:spPr>
        <a:xfrm>
          <a:off x="9467850" y="17109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a:extLst>
            <a:ext uri="{FF2B5EF4-FFF2-40B4-BE49-F238E27FC236}">
              <a16:creationId xmlns:a16="http://schemas.microsoft.com/office/drawing/2014/main" id="{7DCDBD06-29B2-4101-8F1E-A2119F6D81F4}"/>
            </a:ext>
          </a:extLst>
        </xdr:cNvPr>
        <xdr:cNvSpPr/>
      </xdr:nvSpPr>
      <xdr:spPr>
        <a:xfrm>
          <a:off x="9401175" y="1713394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a:extLst>
            <a:ext uri="{FF2B5EF4-FFF2-40B4-BE49-F238E27FC236}">
              <a16:creationId xmlns:a16="http://schemas.microsoft.com/office/drawing/2014/main" id="{B97CF34C-5D77-41FD-AE27-C1284591AA6B}"/>
            </a:ext>
          </a:extLst>
        </xdr:cNvPr>
        <xdr:cNvSpPr/>
      </xdr:nvSpPr>
      <xdr:spPr>
        <a:xfrm>
          <a:off x="8639175" y="17095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a:extLst>
            <a:ext uri="{FF2B5EF4-FFF2-40B4-BE49-F238E27FC236}">
              <a16:creationId xmlns:a16="http://schemas.microsoft.com/office/drawing/2014/main" id="{8B1FCB99-6662-4C14-8AA7-3A1EA52F565F}"/>
            </a:ext>
          </a:extLst>
        </xdr:cNvPr>
        <xdr:cNvSpPr/>
      </xdr:nvSpPr>
      <xdr:spPr>
        <a:xfrm>
          <a:off x="7839075" y="169635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a:extLst>
            <a:ext uri="{FF2B5EF4-FFF2-40B4-BE49-F238E27FC236}">
              <a16:creationId xmlns:a16="http://schemas.microsoft.com/office/drawing/2014/main" id="{54B2DB54-40DB-46E3-8D1D-8E3310C5C6C0}"/>
            </a:ext>
          </a:extLst>
        </xdr:cNvPr>
        <xdr:cNvSpPr/>
      </xdr:nvSpPr>
      <xdr:spPr>
        <a:xfrm>
          <a:off x="7029450" y="169856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a:extLst>
            <a:ext uri="{FF2B5EF4-FFF2-40B4-BE49-F238E27FC236}">
              <a16:creationId xmlns:a16="http://schemas.microsoft.com/office/drawing/2014/main" id="{D5379687-3712-4EFA-877B-CF5918D9C155}"/>
            </a:ext>
          </a:extLst>
        </xdr:cNvPr>
        <xdr:cNvSpPr/>
      </xdr:nvSpPr>
      <xdr:spPr>
        <a:xfrm>
          <a:off x="6238875" y="17269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3FFAD1A-2157-4965-9601-A45E72A1831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53D93CE-7DDC-4751-8E6C-D7836692986C}"/>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A7261D1-BDB4-4DF3-BAAC-322D5857FD4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A6FB217-745D-43C3-9C6C-516F66156A42}"/>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203AD55-E49E-41D7-892A-A260C2D4B70F}"/>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106663</xdr:rowOff>
    </xdr:from>
    <xdr:to>
      <xdr:col>55</xdr:col>
      <xdr:colOff>50800</xdr:colOff>
      <xdr:row>105</xdr:row>
      <xdr:rowOff>36813</xdr:rowOff>
    </xdr:to>
    <xdr:sp macro="" textlink="">
      <xdr:nvSpPr>
        <xdr:cNvPr id="469" name="楕円 468">
          <a:extLst>
            <a:ext uri="{FF2B5EF4-FFF2-40B4-BE49-F238E27FC236}">
              <a16:creationId xmlns:a16="http://schemas.microsoft.com/office/drawing/2014/main" id="{AA10F00D-6C76-499F-A5C5-19E59BEBC461}"/>
            </a:ext>
          </a:extLst>
        </xdr:cNvPr>
        <xdr:cNvSpPr/>
      </xdr:nvSpPr>
      <xdr:spPr>
        <a:xfrm>
          <a:off x="9401175" y="1707703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129540</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3EF05061-C6DD-4B43-A5C0-5F3C139F1533}"/>
            </a:ext>
          </a:extLst>
        </xdr:cNvPr>
        <xdr:cNvSpPr txBox="1"/>
      </xdr:nvSpPr>
      <xdr:spPr>
        <a:xfrm>
          <a:off x="9467850" y="169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124197</xdr:rowOff>
    </xdr:from>
    <xdr:to>
      <xdr:col>50</xdr:col>
      <xdr:colOff>165100</xdr:colOff>
      <xdr:row>105</xdr:row>
      <xdr:rowOff>54347</xdr:rowOff>
    </xdr:to>
    <xdr:sp macro="" textlink="">
      <xdr:nvSpPr>
        <xdr:cNvPr id="471" name="楕円 470">
          <a:extLst>
            <a:ext uri="{FF2B5EF4-FFF2-40B4-BE49-F238E27FC236}">
              <a16:creationId xmlns:a16="http://schemas.microsoft.com/office/drawing/2014/main" id="{7E4CE8B1-312C-4158-8299-7B92F8B562C8}"/>
            </a:ext>
          </a:extLst>
        </xdr:cNvPr>
        <xdr:cNvSpPr/>
      </xdr:nvSpPr>
      <xdr:spPr>
        <a:xfrm>
          <a:off x="8639175" y="170945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157463</xdr:rowOff>
    </xdr:from>
    <xdr:to>
      <xdr:col>55</xdr:col>
      <xdr:colOff>0</xdr:colOff>
      <xdr:row>105</xdr:row>
      <xdr:rowOff>3547</xdr:rowOff>
    </xdr:to>
    <xdr:cxnSp macro="">
      <xdr:nvCxnSpPr>
        <xdr:cNvPr id="472" name="直線コネクタ 471">
          <a:extLst>
            <a:ext uri="{FF2B5EF4-FFF2-40B4-BE49-F238E27FC236}">
              <a16:creationId xmlns:a16="http://schemas.microsoft.com/office/drawing/2014/main" id="{C8A93F3F-2DDA-4391-9E2F-315620869830}"/>
            </a:ext>
          </a:extLst>
        </xdr:cNvPr>
        <xdr:cNvCxnSpPr/>
      </xdr:nvCxnSpPr>
      <xdr:spPr>
        <a:xfrm flipV="1">
          <a:off x="8686800" y="17134188"/>
          <a:ext cx="74295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141937</xdr:rowOff>
    </xdr:from>
    <xdr:to>
      <xdr:col>46</xdr:col>
      <xdr:colOff>38100</xdr:colOff>
      <xdr:row>105</xdr:row>
      <xdr:rowOff>72087</xdr:rowOff>
    </xdr:to>
    <xdr:sp macro="" textlink="">
      <xdr:nvSpPr>
        <xdr:cNvPr id="473" name="楕円 472">
          <a:extLst>
            <a:ext uri="{FF2B5EF4-FFF2-40B4-BE49-F238E27FC236}">
              <a16:creationId xmlns:a16="http://schemas.microsoft.com/office/drawing/2014/main" id="{959D338D-A0ED-4568-B418-C1D56AE1F22D}"/>
            </a:ext>
          </a:extLst>
        </xdr:cNvPr>
        <xdr:cNvSpPr/>
      </xdr:nvSpPr>
      <xdr:spPr>
        <a:xfrm>
          <a:off x="7839075" y="171186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3547</xdr:rowOff>
    </xdr:from>
    <xdr:to>
      <xdr:col>50</xdr:col>
      <xdr:colOff>114300</xdr:colOff>
      <xdr:row>105</xdr:row>
      <xdr:rowOff>21287</xdr:rowOff>
    </xdr:to>
    <xdr:cxnSp macro="">
      <xdr:nvCxnSpPr>
        <xdr:cNvPr id="474" name="直線コネクタ 473">
          <a:extLst>
            <a:ext uri="{FF2B5EF4-FFF2-40B4-BE49-F238E27FC236}">
              <a16:creationId xmlns:a16="http://schemas.microsoft.com/office/drawing/2014/main" id="{BEB4631F-94A2-44F6-A4CF-B9592ACA21F9}"/>
            </a:ext>
          </a:extLst>
        </xdr:cNvPr>
        <xdr:cNvCxnSpPr/>
      </xdr:nvCxnSpPr>
      <xdr:spPr>
        <a:xfrm flipV="1">
          <a:off x="7886700" y="17151722"/>
          <a:ext cx="8001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161207</xdr:rowOff>
    </xdr:from>
    <xdr:to>
      <xdr:col>41</xdr:col>
      <xdr:colOff>101600</xdr:colOff>
      <xdr:row>105</xdr:row>
      <xdr:rowOff>91357</xdr:rowOff>
    </xdr:to>
    <xdr:sp macro="" textlink="">
      <xdr:nvSpPr>
        <xdr:cNvPr id="475" name="楕円 474">
          <a:extLst>
            <a:ext uri="{FF2B5EF4-FFF2-40B4-BE49-F238E27FC236}">
              <a16:creationId xmlns:a16="http://schemas.microsoft.com/office/drawing/2014/main" id="{FFA78887-5183-451F-AFD4-E3E9D17707C8}"/>
            </a:ext>
          </a:extLst>
        </xdr:cNvPr>
        <xdr:cNvSpPr/>
      </xdr:nvSpPr>
      <xdr:spPr>
        <a:xfrm>
          <a:off x="7029450" y="17137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21287</xdr:rowOff>
    </xdr:from>
    <xdr:to>
      <xdr:col>45</xdr:col>
      <xdr:colOff>177800</xdr:colOff>
      <xdr:row>105</xdr:row>
      <xdr:rowOff>40557</xdr:rowOff>
    </xdr:to>
    <xdr:cxnSp macro="">
      <xdr:nvCxnSpPr>
        <xdr:cNvPr id="476" name="直線コネクタ 475">
          <a:extLst>
            <a:ext uri="{FF2B5EF4-FFF2-40B4-BE49-F238E27FC236}">
              <a16:creationId xmlns:a16="http://schemas.microsoft.com/office/drawing/2014/main" id="{990AB7AD-9340-4CA1-92DE-CA293C6954F9}"/>
            </a:ext>
          </a:extLst>
        </xdr:cNvPr>
        <xdr:cNvCxnSpPr/>
      </xdr:nvCxnSpPr>
      <xdr:spPr>
        <a:xfrm flipV="1">
          <a:off x="7077075" y="17166287"/>
          <a:ext cx="809625"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1546</xdr:rowOff>
    </xdr:from>
    <xdr:to>
      <xdr:col>36</xdr:col>
      <xdr:colOff>165100</xdr:colOff>
      <xdr:row>105</xdr:row>
      <xdr:rowOff>103146</xdr:rowOff>
    </xdr:to>
    <xdr:sp macro="" textlink="">
      <xdr:nvSpPr>
        <xdr:cNvPr id="477" name="楕円 476">
          <a:extLst>
            <a:ext uri="{FF2B5EF4-FFF2-40B4-BE49-F238E27FC236}">
              <a16:creationId xmlns:a16="http://schemas.microsoft.com/office/drawing/2014/main" id="{1B88A641-AAFB-4290-B8D8-EB443D87D1A4}"/>
            </a:ext>
          </a:extLst>
        </xdr:cNvPr>
        <xdr:cNvSpPr/>
      </xdr:nvSpPr>
      <xdr:spPr>
        <a:xfrm>
          <a:off x="6238875" y="171465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40557</xdr:rowOff>
    </xdr:from>
    <xdr:to>
      <xdr:col>41</xdr:col>
      <xdr:colOff>50800</xdr:colOff>
      <xdr:row>105</xdr:row>
      <xdr:rowOff>52346</xdr:rowOff>
    </xdr:to>
    <xdr:cxnSp macro="">
      <xdr:nvCxnSpPr>
        <xdr:cNvPr id="478" name="直線コネクタ 477">
          <a:extLst>
            <a:ext uri="{FF2B5EF4-FFF2-40B4-BE49-F238E27FC236}">
              <a16:creationId xmlns:a16="http://schemas.microsoft.com/office/drawing/2014/main" id="{A8AD90BB-AB60-4B0E-BA91-4C118DC01D4A}"/>
            </a:ext>
          </a:extLst>
        </xdr:cNvPr>
        <xdr:cNvCxnSpPr/>
      </xdr:nvCxnSpPr>
      <xdr:spPr>
        <a:xfrm flipV="1">
          <a:off x="6286500" y="17185557"/>
          <a:ext cx="790575"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65571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9E697FBB-E717-4EF5-963B-08C834E19A44}"/>
            </a:ext>
          </a:extLst>
        </xdr:cNvPr>
        <xdr:cNvSpPr txBox="1"/>
      </xdr:nvSpPr>
      <xdr:spPr>
        <a:xfrm>
          <a:off x="8399995" y="168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111306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332733A1-5635-462B-BE8E-FDE13DFD2EAF}"/>
            </a:ext>
          </a:extLst>
        </xdr:cNvPr>
        <xdr:cNvSpPr txBox="1"/>
      </xdr:nvSpPr>
      <xdr:spPr>
        <a:xfrm>
          <a:off x="7609420" y="1674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127068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C37D8254-0102-48EB-9C06-27455CE80482}"/>
            </a:ext>
          </a:extLst>
        </xdr:cNvPr>
        <xdr:cNvSpPr txBox="1"/>
      </xdr:nvSpPr>
      <xdr:spPr>
        <a:xfrm>
          <a:off x="6818845" y="167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D680E85-9D66-4AEC-984A-06543E5B4504}"/>
            </a:ext>
          </a:extLst>
        </xdr:cNvPr>
        <xdr:cNvSpPr txBox="1"/>
      </xdr:nvSpPr>
      <xdr:spPr>
        <a:xfrm>
          <a:off x="6009220" y="1736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45474</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25A72BA6-1E7B-4AD1-BB41-A2AC3E5BEF00}"/>
            </a:ext>
          </a:extLst>
        </xdr:cNvPr>
        <xdr:cNvSpPr txBox="1"/>
      </xdr:nvSpPr>
      <xdr:spPr>
        <a:xfrm>
          <a:off x="8399995" y="1719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63214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5E86EC2-6EDE-4602-B4E7-BA6A2A576CC8}"/>
            </a:ext>
          </a:extLst>
        </xdr:cNvPr>
        <xdr:cNvSpPr txBox="1"/>
      </xdr:nvSpPr>
      <xdr:spPr>
        <a:xfrm>
          <a:off x="7609420" y="1721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82484</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F369BCD5-9104-4EB5-9309-4B6FAF88C136}"/>
            </a:ext>
          </a:extLst>
        </xdr:cNvPr>
        <xdr:cNvSpPr txBox="1"/>
      </xdr:nvSpPr>
      <xdr:spPr>
        <a:xfrm>
          <a:off x="6818845" y="1723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119673</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4155FCB1-EC2F-4A74-B339-22F8C9CB94FD}"/>
            </a:ext>
          </a:extLst>
        </xdr:cNvPr>
        <xdr:cNvSpPr txBox="1"/>
      </xdr:nvSpPr>
      <xdr:spPr>
        <a:xfrm>
          <a:off x="6009220" y="1692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8420C32F-26E9-4613-8C48-D6550595766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D4B67875-713B-4D89-90B6-7925C4921BE9}"/>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ED24FB87-5964-4072-95C6-A45686613E54}"/>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64985A8-0713-412E-A9EF-4976249B33C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714E77FC-F7A1-48F0-8D24-6B65FBD3C897}"/>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974E88D9-7943-4555-AE6D-BA3B502BDBD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EE807F0C-B4D5-40FA-B503-2CD1E81D493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6F3D1C76-33AD-4C3D-933D-E0E25849C0F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9C61EE75-1FC5-496B-9C9A-3E7ECC11C174}"/>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DC5EB297-2544-4AA6-9FA2-CFB18366D333}"/>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5676BF16-5830-4D7B-BEA3-DF50F6AEEA1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F877177-3E46-4ADA-9822-5A313ED00FCC}"/>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4DEC1D28-7157-4738-8ED1-90B6E03ABF1D}"/>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B3370F7B-5B17-4EE3-A05E-36145755BB7C}"/>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63A6B50E-AA66-4905-848C-E95A467B993D}"/>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7F5D6065-0FA8-4CEA-B7B0-8C8077E40F2F}"/>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C3FD5E5E-7C04-401E-ACC6-76F8A9DB0ACE}"/>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CDD02EE6-14E4-4EB0-97A9-156BEA271664}"/>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4B34F50C-0350-49F6-978D-F05F5450A6C6}"/>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C001619D-02D7-4CB5-9E88-F81BF93F067A}"/>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D4FE80B2-4DE0-4143-A907-F57CB83CA778}"/>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CBBCBC67-E468-4408-B0AF-A8E7DB40F0A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CFEDAA78-3937-45AE-83B2-15D74DC6FD27}"/>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22925FF7-245D-49AA-B30E-C2CC1731406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15240</xdr:rowOff>
    </xdr:from>
    <xdr:to>
      <xdr:col>85</xdr:col>
      <xdr:colOff>126364</xdr:colOff>
      <xdr:row>42</xdr:row>
      <xdr:rowOff>38100</xdr:rowOff>
    </xdr:to>
    <xdr:cxnSp macro="">
      <xdr:nvCxnSpPr>
        <xdr:cNvPr id="511" name="直線コネクタ 510">
          <a:extLst>
            <a:ext uri="{FF2B5EF4-FFF2-40B4-BE49-F238E27FC236}">
              <a16:creationId xmlns:a16="http://schemas.microsoft.com/office/drawing/2014/main" id="{DA0073CC-83D6-4D32-AD78-AB7CFB5E44F4}"/>
            </a:ext>
          </a:extLst>
        </xdr:cNvPr>
        <xdr:cNvCxnSpPr/>
      </xdr:nvCxnSpPr>
      <xdr:spPr>
        <a:xfrm flipV="1">
          <a:off x="14696439" y="5688965"/>
          <a:ext cx="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07735987-4A54-47FB-AC4A-9445989920CB}"/>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a:extLst>
            <a:ext uri="{FF2B5EF4-FFF2-40B4-BE49-F238E27FC236}">
              <a16:creationId xmlns:a16="http://schemas.microsoft.com/office/drawing/2014/main" id="{C1946999-6B6C-4354-BA18-DEC88CE3D2D4}"/>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133367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52AEDE6E-BDF4-4A73-B1E1-90DAB9FB54D4}"/>
            </a:ext>
          </a:extLst>
        </xdr:cNvPr>
        <xdr:cNvSpPr txBox="1"/>
      </xdr:nvSpPr>
      <xdr:spPr>
        <a:xfrm>
          <a:off x="14735175"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15240</xdr:rowOff>
    </xdr:from>
    <xdr:to>
      <xdr:col>86</xdr:col>
      <xdr:colOff>25400</xdr:colOff>
      <xdr:row>35</xdr:row>
      <xdr:rowOff>15240</xdr:rowOff>
    </xdr:to>
    <xdr:cxnSp macro="">
      <xdr:nvCxnSpPr>
        <xdr:cNvPr id="515" name="直線コネクタ 514">
          <a:extLst>
            <a:ext uri="{FF2B5EF4-FFF2-40B4-BE49-F238E27FC236}">
              <a16:creationId xmlns:a16="http://schemas.microsoft.com/office/drawing/2014/main" id="{047C5BA2-798A-4871-B006-F387556D17D9}"/>
            </a:ext>
          </a:extLst>
        </xdr:cNvPr>
        <xdr:cNvCxnSpPr/>
      </xdr:nvCxnSpPr>
      <xdr:spPr>
        <a:xfrm>
          <a:off x="14611350" y="5688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74312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7094E852-5AD9-49D3-AC8D-8EC9CCB24BB8}"/>
            </a:ext>
          </a:extLst>
        </xdr:cNvPr>
        <xdr:cNvSpPr txBox="1"/>
      </xdr:nvSpPr>
      <xdr:spPr>
        <a:xfrm>
          <a:off x="14735175" y="607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17" name="フローチャート: 判断 516">
          <a:extLst>
            <a:ext uri="{FF2B5EF4-FFF2-40B4-BE49-F238E27FC236}">
              <a16:creationId xmlns:a16="http://schemas.microsoft.com/office/drawing/2014/main" id="{0D1E734A-333F-4D82-BE96-03B9F4C8F0B5}"/>
            </a:ext>
          </a:extLst>
        </xdr:cNvPr>
        <xdr:cNvSpPr/>
      </xdr:nvSpPr>
      <xdr:spPr>
        <a:xfrm>
          <a:off x="14649450" y="6096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19685</xdr:rowOff>
    </xdr:from>
    <xdr:to>
      <xdr:col>81</xdr:col>
      <xdr:colOff>101600</xdr:colOff>
      <xdr:row>37</xdr:row>
      <xdr:rowOff>121285</xdr:rowOff>
    </xdr:to>
    <xdr:sp macro="" textlink="">
      <xdr:nvSpPr>
        <xdr:cNvPr id="518" name="フローチャート: 判断 517">
          <a:extLst>
            <a:ext uri="{FF2B5EF4-FFF2-40B4-BE49-F238E27FC236}">
              <a16:creationId xmlns:a16="http://schemas.microsoft.com/office/drawing/2014/main" id="{CCB4F107-0B10-4B89-835C-D6AE24510211}"/>
            </a:ext>
          </a:extLst>
        </xdr:cNvPr>
        <xdr:cNvSpPr/>
      </xdr:nvSpPr>
      <xdr:spPr>
        <a:xfrm>
          <a:off x="13887450" y="6020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a:extLst>
            <a:ext uri="{FF2B5EF4-FFF2-40B4-BE49-F238E27FC236}">
              <a16:creationId xmlns:a16="http://schemas.microsoft.com/office/drawing/2014/main" id="{E3016706-F8DB-4D47-9C09-7AACEB74350A}"/>
            </a:ext>
          </a:extLst>
        </xdr:cNvPr>
        <xdr:cNvSpPr/>
      </xdr:nvSpPr>
      <xdr:spPr>
        <a:xfrm>
          <a:off x="13096875" y="5963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141605</xdr:rowOff>
    </xdr:from>
    <xdr:to>
      <xdr:col>72</xdr:col>
      <xdr:colOff>38100</xdr:colOff>
      <xdr:row>37</xdr:row>
      <xdr:rowOff>71755</xdr:rowOff>
    </xdr:to>
    <xdr:sp macro="" textlink="">
      <xdr:nvSpPr>
        <xdr:cNvPr id="520" name="フローチャート: 判断 519">
          <a:extLst>
            <a:ext uri="{FF2B5EF4-FFF2-40B4-BE49-F238E27FC236}">
              <a16:creationId xmlns:a16="http://schemas.microsoft.com/office/drawing/2014/main" id="{2AEA47E4-24D1-49E1-A1AC-800FE0CFB56E}"/>
            </a:ext>
          </a:extLst>
        </xdr:cNvPr>
        <xdr:cNvSpPr/>
      </xdr:nvSpPr>
      <xdr:spPr>
        <a:xfrm>
          <a:off x="12296775" y="59836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1" name="フローチャート: 判断 520">
          <a:extLst>
            <a:ext uri="{FF2B5EF4-FFF2-40B4-BE49-F238E27FC236}">
              <a16:creationId xmlns:a16="http://schemas.microsoft.com/office/drawing/2014/main" id="{E21B1243-E4C5-4886-A1FC-DCEF6D46A322}"/>
            </a:ext>
          </a:extLst>
        </xdr:cNvPr>
        <xdr:cNvSpPr/>
      </xdr:nvSpPr>
      <xdr:spPr>
        <a:xfrm>
          <a:off x="11487150" y="59988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80A1014-75CA-4A57-923A-54EB49FB833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6BD46FE-5273-4069-BA05-FF609DBF403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2015864-254A-4ED4-BFCD-87FF6C440F0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B9F9B3C-33AA-4647-8915-EB80B4173E3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C0430B8-085C-4265-AF81-0FB9452F299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135890</xdr:rowOff>
    </xdr:from>
    <xdr:to>
      <xdr:col>85</xdr:col>
      <xdr:colOff>177800</xdr:colOff>
      <xdr:row>35</xdr:row>
      <xdr:rowOff>66040</xdr:rowOff>
    </xdr:to>
    <xdr:sp macro="" textlink="">
      <xdr:nvSpPr>
        <xdr:cNvPr id="527" name="楕円 526">
          <a:extLst>
            <a:ext uri="{FF2B5EF4-FFF2-40B4-BE49-F238E27FC236}">
              <a16:creationId xmlns:a16="http://schemas.microsoft.com/office/drawing/2014/main" id="{203D27C1-2895-45D8-8955-AB493D50E810}"/>
            </a:ext>
          </a:extLst>
        </xdr:cNvPr>
        <xdr:cNvSpPr/>
      </xdr:nvSpPr>
      <xdr:spPr>
        <a:xfrm>
          <a:off x="14649450" y="5650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88917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47A6BEE-1152-4F25-90E1-C91B2B40A4A6}"/>
            </a:ext>
          </a:extLst>
        </xdr:cNvPr>
        <xdr:cNvSpPr txBox="1"/>
      </xdr:nvSpPr>
      <xdr:spPr>
        <a:xfrm>
          <a:off x="14735175"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109220</xdr:rowOff>
    </xdr:from>
    <xdr:to>
      <xdr:col>81</xdr:col>
      <xdr:colOff>101600</xdr:colOff>
      <xdr:row>34</xdr:row>
      <xdr:rowOff>39370</xdr:rowOff>
    </xdr:to>
    <xdr:sp macro="" textlink="">
      <xdr:nvSpPr>
        <xdr:cNvPr id="529" name="楕円 528">
          <a:extLst>
            <a:ext uri="{FF2B5EF4-FFF2-40B4-BE49-F238E27FC236}">
              <a16:creationId xmlns:a16="http://schemas.microsoft.com/office/drawing/2014/main" id="{FC2DD78B-DA6C-4A91-A8A3-5EA17EEB5DC8}"/>
            </a:ext>
          </a:extLst>
        </xdr:cNvPr>
        <xdr:cNvSpPr/>
      </xdr:nvSpPr>
      <xdr:spPr>
        <a:xfrm>
          <a:off x="13887450" y="5459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160020</xdr:rowOff>
    </xdr:from>
    <xdr:to>
      <xdr:col>85</xdr:col>
      <xdr:colOff>127000</xdr:colOff>
      <xdr:row>35</xdr:row>
      <xdr:rowOff>15240</xdr:rowOff>
    </xdr:to>
    <xdr:cxnSp macro="">
      <xdr:nvCxnSpPr>
        <xdr:cNvPr id="530" name="直線コネクタ 529">
          <a:extLst>
            <a:ext uri="{FF2B5EF4-FFF2-40B4-BE49-F238E27FC236}">
              <a16:creationId xmlns:a16="http://schemas.microsoft.com/office/drawing/2014/main" id="{5B7DA5B6-4143-422B-82B1-2ED2CAB9D9A8}"/>
            </a:ext>
          </a:extLst>
        </xdr:cNvPr>
        <xdr:cNvCxnSpPr/>
      </xdr:nvCxnSpPr>
      <xdr:spPr>
        <a:xfrm>
          <a:off x="13935075" y="5516245"/>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531" name="楕円 530">
          <a:extLst>
            <a:ext uri="{FF2B5EF4-FFF2-40B4-BE49-F238E27FC236}">
              <a16:creationId xmlns:a16="http://schemas.microsoft.com/office/drawing/2014/main" id="{190641A7-6D06-4F17-B768-84298A79C3B1}"/>
            </a:ext>
          </a:extLst>
        </xdr:cNvPr>
        <xdr:cNvSpPr/>
      </xdr:nvSpPr>
      <xdr:spPr>
        <a:xfrm>
          <a:off x="13096875" y="6359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160020</xdr:rowOff>
    </xdr:from>
    <xdr:to>
      <xdr:col>81</xdr:col>
      <xdr:colOff>50800</xdr:colOff>
      <xdr:row>39</xdr:row>
      <xdr:rowOff>85725</xdr:rowOff>
    </xdr:to>
    <xdr:cxnSp macro="">
      <xdr:nvCxnSpPr>
        <xdr:cNvPr id="532" name="直線コネクタ 531">
          <a:extLst>
            <a:ext uri="{FF2B5EF4-FFF2-40B4-BE49-F238E27FC236}">
              <a16:creationId xmlns:a16="http://schemas.microsoft.com/office/drawing/2014/main" id="{FEE242A7-FF94-4CEB-A8E4-7BC08323C69A}"/>
            </a:ext>
          </a:extLst>
        </xdr:cNvPr>
        <xdr:cNvCxnSpPr/>
      </xdr:nvCxnSpPr>
      <xdr:spPr>
        <a:xfrm flipV="1">
          <a:off x="13144500" y="5516245"/>
          <a:ext cx="790575" cy="8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533" name="楕円 532">
          <a:extLst>
            <a:ext uri="{FF2B5EF4-FFF2-40B4-BE49-F238E27FC236}">
              <a16:creationId xmlns:a16="http://schemas.microsoft.com/office/drawing/2014/main" id="{AA6AF7DD-6079-477B-B989-5C75799604CB}"/>
            </a:ext>
          </a:extLst>
        </xdr:cNvPr>
        <xdr:cNvSpPr/>
      </xdr:nvSpPr>
      <xdr:spPr>
        <a:xfrm>
          <a:off x="12296775" y="63334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85725</xdr:rowOff>
    </xdr:to>
    <xdr:cxnSp macro="">
      <xdr:nvCxnSpPr>
        <xdr:cNvPr id="534" name="直線コネクタ 533">
          <a:extLst>
            <a:ext uri="{FF2B5EF4-FFF2-40B4-BE49-F238E27FC236}">
              <a16:creationId xmlns:a16="http://schemas.microsoft.com/office/drawing/2014/main" id="{0843BFE2-396C-4EC2-BAF4-A220DAE59870}"/>
            </a:ext>
          </a:extLst>
        </xdr:cNvPr>
        <xdr:cNvCxnSpPr/>
      </xdr:nvCxnSpPr>
      <xdr:spPr>
        <a:xfrm>
          <a:off x="12344400" y="639064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535" name="楕円 534">
          <a:extLst>
            <a:ext uri="{FF2B5EF4-FFF2-40B4-BE49-F238E27FC236}">
              <a16:creationId xmlns:a16="http://schemas.microsoft.com/office/drawing/2014/main" id="{98E7ABD2-F762-498C-B3D4-B8B87A292308}"/>
            </a:ext>
          </a:extLst>
        </xdr:cNvPr>
        <xdr:cNvSpPr/>
      </xdr:nvSpPr>
      <xdr:spPr>
        <a:xfrm>
          <a:off x="11487150" y="6324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38100</xdr:rowOff>
    </xdr:from>
    <xdr:to>
      <xdr:col>71</xdr:col>
      <xdr:colOff>177800</xdr:colOff>
      <xdr:row>39</xdr:row>
      <xdr:rowOff>62865</xdr:rowOff>
    </xdr:to>
    <xdr:cxnSp macro="">
      <xdr:nvCxnSpPr>
        <xdr:cNvPr id="536" name="直線コネクタ 535">
          <a:extLst>
            <a:ext uri="{FF2B5EF4-FFF2-40B4-BE49-F238E27FC236}">
              <a16:creationId xmlns:a16="http://schemas.microsoft.com/office/drawing/2014/main" id="{594C57D2-1172-4470-AA17-4E0FB5CC8760}"/>
            </a:ext>
          </a:extLst>
        </xdr:cNvPr>
        <xdr:cNvCxnSpPr/>
      </xdr:nvCxnSpPr>
      <xdr:spPr>
        <a:xfrm>
          <a:off x="11534775" y="6362700"/>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112412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9DAABF7A-6610-4D6B-979C-39DB5D4800E7}"/>
            </a:ext>
          </a:extLst>
        </xdr:cNvPr>
        <xdr:cNvSpPr txBox="1"/>
      </xdr:nvSpPr>
      <xdr:spPr>
        <a:xfrm>
          <a:off x="13745219"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ED7EB3C9-C800-4D85-BADA-0E1044C687BB}"/>
            </a:ext>
          </a:extLst>
        </xdr:cNvPr>
        <xdr:cNvSpPr txBox="1"/>
      </xdr:nvSpPr>
      <xdr:spPr>
        <a:xfrm>
          <a:off x="12964169"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88282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1F7BA925-D098-40B7-8596-5DF9BC013511}"/>
            </a:ext>
          </a:extLst>
        </xdr:cNvPr>
        <xdr:cNvSpPr txBox="1"/>
      </xdr:nvSpPr>
      <xdr:spPr>
        <a:xfrm>
          <a:off x="12164069"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A7AD6C49-974F-441F-A1C6-8A60F37FD66E}"/>
            </a:ext>
          </a:extLst>
        </xdr:cNvPr>
        <xdr:cNvSpPr txBox="1"/>
      </xdr:nvSpPr>
      <xdr:spPr>
        <a:xfrm>
          <a:off x="113544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55897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50478E80-73E3-4912-8707-91461F67D276}"/>
            </a:ext>
          </a:extLst>
        </xdr:cNvPr>
        <xdr:cNvSpPr txBox="1"/>
      </xdr:nvSpPr>
      <xdr:spPr>
        <a:xfrm>
          <a:off x="13745219" y="52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26D9C2A0-4615-444A-96A0-7B0C0077DF37}"/>
            </a:ext>
          </a:extLst>
        </xdr:cNvPr>
        <xdr:cNvSpPr txBox="1"/>
      </xdr:nvSpPr>
      <xdr:spPr>
        <a:xfrm>
          <a:off x="12964169"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9A9704EB-BADA-4EED-9945-11DFBBEA28DE}"/>
            </a:ext>
          </a:extLst>
        </xdr:cNvPr>
        <xdr:cNvSpPr txBox="1"/>
      </xdr:nvSpPr>
      <xdr:spPr>
        <a:xfrm>
          <a:off x="12164069"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7BC3B9C9-6FA2-4E27-B18A-8E4C997F97B3}"/>
            </a:ext>
          </a:extLst>
        </xdr:cNvPr>
        <xdr:cNvSpPr txBox="1"/>
      </xdr:nvSpPr>
      <xdr:spPr>
        <a:xfrm>
          <a:off x="11354444"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5E006517-D72C-4188-9910-638B44E4D70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163F997C-6159-434B-9F9B-C834D845070D}"/>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BA725E4E-198C-416B-B9AE-3FA0364C5E57}"/>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B2700CF3-19AC-4E9B-AC32-1552644AA29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4755CEC2-CD50-4EDA-9033-CF5275815512}"/>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AD6AB7B2-8062-4110-84BD-30B96C382A7A}"/>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90703F8-CE80-4780-AA59-2961BB2C7DD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B4DD0C46-41FB-4532-AC42-8C43D74E9DD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945398F-172E-4AC3-B0A6-891BA5C3B00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B4535FB-77EA-41F4-A4EC-3069BF37159E}"/>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A99FFDD3-C045-457B-B876-B4A97ACF9DE9}"/>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60EE436C-7305-45F9-940C-4DAF73C4998D}"/>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CDCB166D-2074-4A33-944D-72CD4472DBB2}"/>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C6E0539A-10FD-4B92-B497-644BD383F593}"/>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42D035CA-806C-4EBA-8065-6E50CAD10ED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454B54D6-93AE-468C-A161-F06018047C83}"/>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6DE3A8C5-E305-4771-B0DE-50C3E412CABE}"/>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79AC18A9-7490-4074-AC68-FDD0D397EAD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1EA176D8-EF34-40C5-AA83-151C6CFC917D}"/>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E6D57FA3-3B4C-4EDF-8BDC-066A28DEE727}"/>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2BD1AEF0-84E5-46F3-A1C2-7AF38F3161B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FE949767-13CB-4F7F-8F9A-CBEB0F0EB76C}"/>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81E77CC0-684B-4850-A902-4528C770657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8" name="直線コネクタ 567">
          <a:extLst>
            <a:ext uri="{FF2B5EF4-FFF2-40B4-BE49-F238E27FC236}">
              <a16:creationId xmlns:a16="http://schemas.microsoft.com/office/drawing/2014/main" id="{F784173A-24F0-4F73-8970-125909CEEE03}"/>
            </a:ext>
          </a:extLst>
        </xdr:cNvPr>
        <xdr:cNvCxnSpPr/>
      </xdr:nvCxnSpPr>
      <xdr:spPr>
        <a:xfrm flipV="1">
          <a:off x="19954239" y="5403215"/>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C5D00CA1-7320-4BC0-B685-102F1E817BFD}"/>
            </a:ext>
          </a:extLst>
        </xdr:cNvPr>
        <xdr:cNvSpPr txBox="1"/>
      </xdr:nvSpPr>
      <xdr:spPr>
        <a:xfrm>
          <a:off x="19992975"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0" name="直線コネクタ 569">
          <a:extLst>
            <a:ext uri="{FF2B5EF4-FFF2-40B4-BE49-F238E27FC236}">
              <a16:creationId xmlns:a16="http://schemas.microsoft.com/office/drawing/2014/main" id="{DDE0F95A-CE85-4BE6-9B95-283CBB97AD73}"/>
            </a:ext>
          </a:extLst>
        </xdr:cNvPr>
        <xdr:cNvCxnSpPr/>
      </xdr:nvCxnSpPr>
      <xdr:spPr>
        <a:xfrm>
          <a:off x="19878675" y="67544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3EA8F0D4-945E-426B-84F7-8AEF88F6F580}"/>
            </a:ext>
          </a:extLst>
        </xdr:cNvPr>
        <xdr:cNvSpPr txBox="1"/>
      </xdr:nvSpPr>
      <xdr:spPr>
        <a:xfrm>
          <a:off x="19992975" y="519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2" name="直線コネクタ 571">
          <a:extLst>
            <a:ext uri="{FF2B5EF4-FFF2-40B4-BE49-F238E27FC236}">
              <a16:creationId xmlns:a16="http://schemas.microsoft.com/office/drawing/2014/main" id="{768AA02A-06E5-49BF-A0A3-C7880E61EC43}"/>
            </a:ext>
          </a:extLst>
        </xdr:cNvPr>
        <xdr:cNvCxnSpPr/>
      </xdr:nvCxnSpPr>
      <xdr:spPr>
        <a:xfrm>
          <a:off x="19878675" y="5403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171FF929-1CBD-4E47-A37C-06BE12BBB9F8}"/>
            </a:ext>
          </a:extLst>
        </xdr:cNvPr>
        <xdr:cNvSpPr txBox="1"/>
      </xdr:nvSpPr>
      <xdr:spPr>
        <a:xfrm>
          <a:off x="19992975"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4" name="フローチャート: 判断 573">
          <a:extLst>
            <a:ext uri="{FF2B5EF4-FFF2-40B4-BE49-F238E27FC236}">
              <a16:creationId xmlns:a16="http://schemas.microsoft.com/office/drawing/2014/main" id="{4AF33E67-2EE5-4343-9474-809B1D8C319E}"/>
            </a:ext>
          </a:extLst>
        </xdr:cNvPr>
        <xdr:cNvSpPr/>
      </xdr:nvSpPr>
      <xdr:spPr>
        <a:xfrm>
          <a:off x="19897725" y="61734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5" name="フローチャート: 判断 574">
          <a:extLst>
            <a:ext uri="{FF2B5EF4-FFF2-40B4-BE49-F238E27FC236}">
              <a16:creationId xmlns:a16="http://schemas.microsoft.com/office/drawing/2014/main" id="{969EE362-AF4D-4D24-A7DA-BA05A42E5FA8}"/>
            </a:ext>
          </a:extLst>
        </xdr:cNvPr>
        <xdr:cNvSpPr/>
      </xdr:nvSpPr>
      <xdr:spPr>
        <a:xfrm>
          <a:off x="19154775" y="61696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6" name="フローチャート: 判断 575">
          <a:extLst>
            <a:ext uri="{FF2B5EF4-FFF2-40B4-BE49-F238E27FC236}">
              <a16:creationId xmlns:a16="http://schemas.microsoft.com/office/drawing/2014/main" id="{3FA2D977-BF99-48F4-A694-04ACBFCFAF07}"/>
            </a:ext>
          </a:extLst>
        </xdr:cNvPr>
        <xdr:cNvSpPr/>
      </xdr:nvSpPr>
      <xdr:spPr>
        <a:xfrm>
          <a:off x="18345150" y="6188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7" name="フローチャート: 判断 576">
          <a:extLst>
            <a:ext uri="{FF2B5EF4-FFF2-40B4-BE49-F238E27FC236}">
              <a16:creationId xmlns:a16="http://schemas.microsoft.com/office/drawing/2014/main" id="{3A16F221-8F35-424B-BEC0-F601E44B28A0}"/>
            </a:ext>
          </a:extLst>
        </xdr:cNvPr>
        <xdr:cNvSpPr/>
      </xdr:nvSpPr>
      <xdr:spPr>
        <a:xfrm>
          <a:off x="17554575" y="619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8" name="フローチャート: 判断 577">
          <a:extLst>
            <a:ext uri="{FF2B5EF4-FFF2-40B4-BE49-F238E27FC236}">
              <a16:creationId xmlns:a16="http://schemas.microsoft.com/office/drawing/2014/main" id="{2E47EE4B-AD16-4BFB-8B10-1529D46D80BC}"/>
            </a:ext>
          </a:extLst>
        </xdr:cNvPr>
        <xdr:cNvSpPr/>
      </xdr:nvSpPr>
      <xdr:spPr>
        <a:xfrm>
          <a:off x="16754475" y="62103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5C023C5-623B-4576-8A82-AC0928576F8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653C6A2-FB62-459D-AB12-15DDAEC03CE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1877D48-1179-4FB8-A92B-7FA8345DFC3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7F0C59F-5DB2-4E57-BF46-18982AA8A29E}"/>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E90A7F6-1470-46CE-8FA4-9E4233E9A86F}"/>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584" name="楕円 583">
          <a:extLst>
            <a:ext uri="{FF2B5EF4-FFF2-40B4-BE49-F238E27FC236}">
              <a16:creationId xmlns:a16="http://schemas.microsoft.com/office/drawing/2014/main" id="{C6A783F4-E48E-40AE-AE87-DD42DE45B4B7}"/>
            </a:ext>
          </a:extLst>
        </xdr:cNvPr>
        <xdr:cNvSpPr/>
      </xdr:nvSpPr>
      <xdr:spPr>
        <a:xfrm>
          <a:off x="19897725" y="65506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3607DCDF-8FE2-47AC-9F1B-A398649B66B7}"/>
            </a:ext>
          </a:extLst>
        </xdr:cNvPr>
        <xdr:cNvSpPr txBox="1"/>
      </xdr:nvSpPr>
      <xdr:spPr>
        <a:xfrm>
          <a:off x="19992975"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586" name="楕円 585">
          <a:extLst>
            <a:ext uri="{FF2B5EF4-FFF2-40B4-BE49-F238E27FC236}">
              <a16:creationId xmlns:a16="http://schemas.microsoft.com/office/drawing/2014/main" id="{B41F6F59-891A-4DFE-AFCF-98CB6BCBD50A}"/>
            </a:ext>
          </a:extLst>
        </xdr:cNvPr>
        <xdr:cNvSpPr/>
      </xdr:nvSpPr>
      <xdr:spPr>
        <a:xfrm>
          <a:off x="19154775" y="6554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118110</xdr:rowOff>
    </xdr:from>
    <xdr:to>
      <xdr:col>116</xdr:col>
      <xdr:colOff>63500</xdr:colOff>
      <xdr:row>40</xdr:row>
      <xdr:rowOff>121920</xdr:rowOff>
    </xdr:to>
    <xdr:cxnSp macro="">
      <xdr:nvCxnSpPr>
        <xdr:cNvPr id="587" name="直線コネクタ 586">
          <a:extLst>
            <a:ext uri="{FF2B5EF4-FFF2-40B4-BE49-F238E27FC236}">
              <a16:creationId xmlns:a16="http://schemas.microsoft.com/office/drawing/2014/main" id="{149B4DA5-4682-4747-AFCC-37A704385AC3}"/>
            </a:ext>
          </a:extLst>
        </xdr:cNvPr>
        <xdr:cNvCxnSpPr/>
      </xdr:nvCxnSpPr>
      <xdr:spPr>
        <a:xfrm flipV="1">
          <a:off x="19202400" y="6607810"/>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588" name="楕円 587">
          <a:extLst>
            <a:ext uri="{FF2B5EF4-FFF2-40B4-BE49-F238E27FC236}">
              <a16:creationId xmlns:a16="http://schemas.microsoft.com/office/drawing/2014/main" id="{7ACCF776-30EF-468F-A757-94025D4A955A}"/>
            </a:ext>
          </a:extLst>
        </xdr:cNvPr>
        <xdr:cNvSpPr/>
      </xdr:nvSpPr>
      <xdr:spPr>
        <a:xfrm>
          <a:off x="18345150" y="6689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41</xdr:row>
      <xdr:rowOff>91440</xdr:rowOff>
    </xdr:to>
    <xdr:cxnSp macro="">
      <xdr:nvCxnSpPr>
        <xdr:cNvPr id="589" name="直線コネクタ 588">
          <a:extLst>
            <a:ext uri="{FF2B5EF4-FFF2-40B4-BE49-F238E27FC236}">
              <a16:creationId xmlns:a16="http://schemas.microsoft.com/office/drawing/2014/main" id="{BCC243FD-4248-4226-9DE1-BB2780825875}"/>
            </a:ext>
          </a:extLst>
        </xdr:cNvPr>
        <xdr:cNvCxnSpPr/>
      </xdr:nvCxnSpPr>
      <xdr:spPr>
        <a:xfrm flipV="1">
          <a:off x="18392775" y="6611620"/>
          <a:ext cx="809625"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590" name="楕円 589">
          <a:extLst>
            <a:ext uri="{FF2B5EF4-FFF2-40B4-BE49-F238E27FC236}">
              <a16:creationId xmlns:a16="http://schemas.microsoft.com/office/drawing/2014/main" id="{534379C9-C9D5-4F79-8CFA-A0818FAA8553}"/>
            </a:ext>
          </a:extLst>
        </xdr:cNvPr>
        <xdr:cNvSpPr/>
      </xdr:nvSpPr>
      <xdr:spPr>
        <a:xfrm>
          <a:off x="17554575" y="669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95250</xdr:rowOff>
    </xdr:to>
    <xdr:cxnSp macro="">
      <xdr:nvCxnSpPr>
        <xdr:cNvPr id="591" name="直線コネクタ 590">
          <a:extLst>
            <a:ext uri="{FF2B5EF4-FFF2-40B4-BE49-F238E27FC236}">
              <a16:creationId xmlns:a16="http://schemas.microsoft.com/office/drawing/2014/main" id="{FC1A59F5-3F65-4F00-842D-1ADC3F57E8B2}"/>
            </a:ext>
          </a:extLst>
        </xdr:cNvPr>
        <xdr:cNvCxnSpPr/>
      </xdr:nvCxnSpPr>
      <xdr:spPr>
        <a:xfrm flipV="1">
          <a:off x="17602200" y="6736715"/>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44450</xdr:rowOff>
    </xdr:from>
    <xdr:to>
      <xdr:col>98</xdr:col>
      <xdr:colOff>38100</xdr:colOff>
      <xdr:row>41</xdr:row>
      <xdr:rowOff>146050</xdr:rowOff>
    </xdr:to>
    <xdr:sp macro="" textlink="">
      <xdr:nvSpPr>
        <xdr:cNvPr id="592" name="楕円 591">
          <a:extLst>
            <a:ext uri="{FF2B5EF4-FFF2-40B4-BE49-F238E27FC236}">
              <a16:creationId xmlns:a16="http://schemas.microsoft.com/office/drawing/2014/main" id="{8017F0ED-788F-4B8D-89E7-598BE63FD9CA}"/>
            </a:ext>
          </a:extLst>
        </xdr:cNvPr>
        <xdr:cNvSpPr/>
      </xdr:nvSpPr>
      <xdr:spPr>
        <a:xfrm>
          <a:off x="16754475" y="6696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95250</xdr:rowOff>
    </xdr:from>
    <xdr:to>
      <xdr:col>102</xdr:col>
      <xdr:colOff>114300</xdr:colOff>
      <xdr:row>41</xdr:row>
      <xdr:rowOff>95250</xdr:rowOff>
    </xdr:to>
    <xdr:cxnSp macro="">
      <xdr:nvCxnSpPr>
        <xdr:cNvPr id="593" name="直線コネクタ 592">
          <a:extLst>
            <a:ext uri="{FF2B5EF4-FFF2-40B4-BE49-F238E27FC236}">
              <a16:creationId xmlns:a16="http://schemas.microsoft.com/office/drawing/2014/main" id="{2D688052-EEDE-4C88-ACA8-A71B033C2480}"/>
            </a:ext>
          </a:extLst>
        </xdr:cNvPr>
        <xdr:cNvCxnSpPr/>
      </xdr:nvCxnSpPr>
      <xdr:spPr>
        <a:xfrm>
          <a:off x="16802100" y="674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E8CD6B5F-B3E1-45F7-A40D-D148167C97D2}"/>
            </a:ext>
          </a:extLst>
        </xdr:cNvPr>
        <xdr:cNvSpPr txBox="1"/>
      </xdr:nvSpPr>
      <xdr:spPr>
        <a:xfrm>
          <a:off x="18983402"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109332CC-321B-49A9-BEBD-2C6342A18B68}"/>
            </a:ext>
          </a:extLst>
        </xdr:cNvPr>
        <xdr:cNvSpPr txBox="1"/>
      </xdr:nvSpPr>
      <xdr:spPr>
        <a:xfrm>
          <a:off x="18183302" y="598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2CA3EC99-3A01-442A-952B-2D875484A236}"/>
            </a:ext>
          </a:extLst>
        </xdr:cNvPr>
        <xdr:cNvSpPr txBox="1"/>
      </xdr:nvSpPr>
      <xdr:spPr>
        <a:xfrm>
          <a:off x="173832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ECA1A7BB-470A-4DFE-8824-F765FD191607}"/>
            </a:ext>
          </a:extLst>
        </xdr:cNvPr>
        <xdr:cNvSpPr txBox="1"/>
      </xdr:nvSpPr>
      <xdr:spPr>
        <a:xfrm>
          <a:off x="165926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FA56AACF-D62D-4169-B2CA-90D7C2317B39}"/>
            </a:ext>
          </a:extLst>
        </xdr:cNvPr>
        <xdr:cNvSpPr txBox="1"/>
      </xdr:nvSpPr>
      <xdr:spPr>
        <a:xfrm>
          <a:off x="1898340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4A0BD603-5604-4B82-863E-E02325BAFF1D}"/>
            </a:ext>
          </a:extLst>
        </xdr:cNvPr>
        <xdr:cNvSpPr txBox="1"/>
      </xdr:nvSpPr>
      <xdr:spPr>
        <a:xfrm>
          <a:off x="1818330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C5177CB9-B209-45F8-9DCD-2585E80595AB}"/>
            </a:ext>
          </a:extLst>
        </xdr:cNvPr>
        <xdr:cNvSpPr txBox="1"/>
      </xdr:nvSpPr>
      <xdr:spPr>
        <a:xfrm>
          <a:off x="17383202"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137177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151ADC54-091C-4558-8B2D-16A9B5D1A6D0}"/>
            </a:ext>
          </a:extLst>
        </xdr:cNvPr>
        <xdr:cNvSpPr txBox="1"/>
      </xdr:nvSpPr>
      <xdr:spPr>
        <a:xfrm>
          <a:off x="16592627"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FDAE75AF-CFEA-4966-B066-643C58756A9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C0A8AE7-C464-480F-95A7-4813EE4E752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13AAB83C-FB22-458B-8137-ECD910C28A6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D88A9B8-2071-4BED-B685-8FC6DFBF4BB9}"/>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508FF3B-6429-4F5A-96FA-7B62F5C19468}"/>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A5504B46-D84D-4B10-A982-2DCCFFA2CED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73866BF3-C241-445A-A19A-1675483994CC}"/>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849DA17-203D-4CBB-AB9A-204D9E833A1B}"/>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26D8A4C1-8F49-4BA0-B011-B712E5C22A6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8CC065A-B690-4544-BC24-92164F89587A}"/>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6A5C4814-749B-46A8-B1D7-CCDB31E4C523}"/>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3" name="直線コネクタ 612">
          <a:extLst>
            <a:ext uri="{FF2B5EF4-FFF2-40B4-BE49-F238E27FC236}">
              <a16:creationId xmlns:a16="http://schemas.microsoft.com/office/drawing/2014/main" id="{D82BB73E-8E98-406F-BB11-DE8C8757EAE1}"/>
            </a:ext>
          </a:extLst>
        </xdr:cNvPr>
        <xdr:cNvCxnSpPr/>
      </xdr:nvCxnSpPr>
      <xdr:spPr>
        <a:xfrm>
          <a:off x="11210925" y="10534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4" name="テキスト ボックス 613">
          <a:extLst>
            <a:ext uri="{FF2B5EF4-FFF2-40B4-BE49-F238E27FC236}">
              <a16:creationId xmlns:a16="http://schemas.microsoft.com/office/drawing/2014/main" id="{BBC3A81B-BA0C-4A7D-BA7D-C2CC28CA57D3}"/>
            </a:ext>
          </a:extLst>
        </xdr:cNvPr>
        <xdr:cNvSpPr txBox="1"/>
      </xdr:nvSpPr>
      <xdr:spPr>
        <a:xfrm>
          <a:off x="10845966" y="10398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5" name="直線コネクタ 614">
          <a:extLst>
            <a:ext uri="{FF2B5EF4-FFF2-40B4-BE49-F238E27FC236}">
              <a16:creationId xmlns:a16="http://schemas.microsoft.com/office/drawing/2014/main" id="{A1364567-1ACF-434A-9FC5-4FDFD2ED62D3}"/>
            </a:ext>
          </a:extLst>
        </xdr:cNvPr>
        <xdr:cNvCxnSpPr/>
      </xdr:nvCxnSpPr>
      <xdr:spPr>
        <a:xfrm>
          <a:off x="11210925" y="10267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6" name="テキスト ボックス 615">
          <a:extLst>
            <a:ext uri="{FF2B5EF4-FFF2-40B4-BE49-F238E27FC236}">
              <a16:creationId xmlns:a16="http://schemas.microsoft.com/office/drawing/2014/main" id="{071A0F71-8D1F-4FEF-9248-C81CD7A1600C}"/>
            </a:ext>
          </a:extLst>
        </xdr:cNvPr>
        <xdr:cNvSpPr txBox="1"/>
      </xdr:nvSpPr>
      <xdr:spPr>
        <a:xfrm>
          <a:off x="10845966" y="1013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7" name="直線コネクタ 616">
          <a:extLst>
            <a:ext uri="{FF2B5EF4-FFF2-40B4-BE49-F238E27FC236}">
              <a16:creationId xmlns:a16="http://schemas.microsoft.com/office/drawing/2014/main" id="{BE552E59-B72A-472F-8ABF-8C27C6894823}"/>
            </a:ext>
          </a:extLst>
        </xdr:cNvPr>
        <xdr:cNvCxnSpPr/>
      </xdr:nvCxnSpPr>
      <xdr:spPr>
        <a:xfrm>
          <a:off x="11210925" y="10001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8" name="テキスト ボックス 617">
          <a:extLst>
            <a:ext uri="{FF2B5EF4-FFF2-40B4-BE49-F238E27FC236}">
              <a16:creationId xmlns:a16="http://schemas.microsoft.com/office/drawing/2014/main" id="{AF1A01E5-93DA-4F58-9AFD-FEFBA50037AB}"/>
            </a:ext>
          </a:extLst>
        </xdr:cNvPr>
        <xdr:cNvSpPr txBox="1"/>
      </xdr:nvSpPr>
      <xdr:spPr>
        <a:xfrm>
          <a:off x="10845966" y="986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66F076-4D10-4504-84ED-31888D76E0FB}"/>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9543C587-7DA8-4E1D-9A34-16AB37C8E037}"/>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1" name="直線コネクタ 620">
          <a:extLst>
            <a:ext uri="{FF2B5EF4-FFF2-40B4-BE49-F238E27FC236}">
              <a16:creationId xmlns:a16="http://schemas.microsoft.com/office/drawing/2014/main" id="{588DA067-059F-4214-B2E1-AB981AC36715}"/>
            </a:ext>
          </a:extLst>
        </xdr:cNvPr>
        <xdr:cNvCxnSpPr/>
      </xdr:nvCxnSpPr>
      <xdr:spPr>
        <a:xfrm>
          <a:off x="11210925" y="9458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2" name="テキスト ボックス 621">
          <a:extLst>
            <a:ext uri="{FF2B5EF4-FFF2-40B4-BE49-F238E27FC236}">
              <a16:creationId xmlns:a16="http://schemas.microsoft.com/office/drawing/2014/main" id="{A485B179-7D11-418F-BA30-33B1FE60C372}"/>
            </a:ext>
          </a:extLst>
        </xdr:cNvPr>
        <xdr:cNvSpPr txBox="1"/>
      </xdr:nvSpPr>
      <xdr:spPr>
        <a:xfrm>
          <a:off x="10845966" y="9322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a:extLst>
            <a:ext uri="{FF2B5EF4-FFF2-40B4-BE49-F238E27FC236}">
              <a16:creationId xmlns:a16="http://schemas.microsoft.com/office/drawing/2014/main" id="{F46E4A6A-3000-44AE-8BCE-6AE82E2FC11E}"/>
            </a:ext>
          </a:extLst>
        </xdr:cNvPr>
        <xdr:cNvCxnSpPr/>
      </xdr:nvCxnSpPr>
      <xdr:spPr>
        <a:xfrm>
          <a:off x="11210925" y="9191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a:extLst>
            <a:ext uri="{FF2B5EF4-FFF2-40B4-BE49-F238E27FC236}">
              <a16:creationId xmlns:a16="http://schemas.microsoft.com/office/drawing/2014/main" id="{F656C1E6-F628-47B5-A7E2-A91BB848D686}"/>
            </a:ext>
          </a:extLst>
        </xdr:cNvPr>
        <xdr:cNvSpPr txBox="1"/>
      </xdr:nvSpPr>
      <xdr:spPr>
        <a:xfrm>
          <a:off x="10845966" y="905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5" name="直線コネクタ 624">
          <a:extLst>
            <a:ext uri="{FF2B5EF4-FFF2-40B4-BE49-F238E27FC236}">
              <a16:creationId xmlns:a16="http://schemas.microsoft.com/office/drawing/2014/main" id="{4C233894-4456-446E-9121-44124B705F40}"/>
            </a:ext>
          </a:extLst>
        </xdr:cNvPr>
        <xdr:cNvCxnSpPr/>
      </xdr:nvCxnSpPr>
      <xdr:spPr>
        <a:xfrm>
          <a:off x="11210925" y="8915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6" name="テキスト ボックス 625">
          <a:extLst>
            <a:ext uri="{FF2B5EF4-FFF2-40B4-BE49-F238E27FC236}">
              <a16:creationId xmlns:a16="http://schemas.microsoft.com/office/drawing/2014/main" id="{E1EBD558-F420-4C04-A91D-AD9809D2CCCF}"/>
            </a:ext>
          </a:extLst>
        </xdr:cNvPr>
        <xdr:cNvSpPr txBox="1"/>
      </xdr:nvSpPr>
      <xdr:spPr>
        <a:xfrm>
          <a:off x="10845966" y="877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682EC8F-3FB4-424F-A0B0-0ACE8424BC6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9DBC8E66-86FD-416C-A348-603E120C785F}"/>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D353AF5-7F23-4B02-B1CE-DAD56764884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30" name="直線コネクタ 629">
          <a:extLst>
            <a:ext uri="{FF2B5EF4-FFF2-40B4-BE49-F238E27FC236}">
              <a16:creationId xmlns:a16="http://schemas.microsoft.com/office/drawing/2014/main" id="{6031E09C-5939-43D2-8FF8-D4486D232752}"/>
            </a:ext>
          </a:extLst>
        </xdr:cNvPr>
        <xdr:cNvCxnSpPr/>
      </xdr:nvCxnSpPr>
      <xdr:spPr>
        <a:xfrm flipV="1">
          <a:off x="14696439" y="910336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702DCDB0-93B7-4317-A87A-40738EEB0DD9}"/>
            </a:ext>
          </a:extLst>
        </xdr:cNvPr>
        <xdr:cNvSpPr txBox="1"/>
      </xdr:nvSpPr>
      <xdr:spPr>
        <a:xfrm>
          <a:off x="14735175"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2" name="直線コネクタ 631">
          <a:extLst>
            <a:ext uri="{FF2B5EF4-FFF2-40B4-BE49-F238E27FC236}">
              <a16:creationId xmlns:a16="http://schemas.microsoft.com/office/drawing/2014/main" id="{6B7EDA0F-4DCF-4E6B-A7D4-F67AD22CFC64}"/>
            </a:ext>
          </a:extLst>
        </xdr:cNvPr>
        <xdr:cNvCxnSpPr/>
      </xdr:nvCxnSpPr>
      <xdr:spPr>
        <a:xfrm>
          <a:off x="14611350" y="1037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20BA5C6F-E0AE-49FC-8B18-259D68D135D0}"/>
            </a:ext>
          </a:extLst>
        </xdr:cNvPr>
        <xdr:cNvSpPr txBox="1"/>
      </xdr:nvSpPr>
      <xdr:spPr>
        <a:xfrm>
          <a:off x="14735175"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4" name="直線コネクタ 633">
          <a:extLst>
            <a:ext uri="{FF2B5EF4-FFF2-40B4-BE49-F238E27FC236}">
              <a16:creationId xmlns:a16="http://schemas.microsoft.com/office/drawing/2014/main" id="{DCEC1903-4BC3-4D49-89B0-6BD01D0E84EF}"/>
            </a:ext>
          </a:extLst>
        </xdr:cNvPr>
        <xdr:cNvCxnSpPr/>
      </xdr:nvCxnSpPr>
      <xdr:spPr>
        <a:xfrm>
          <a:off x="14611350" y="910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5928CD17-294B-43D4-B105-2728246AD01B}"/>
            </a:ext>
          </a:extLst>
        </xdr:cNvPr>
        <xdr:cNvSpPr txBox="1"/>
      </xdr:nvSpPr>
      <xdr:spPr>
        <a:xfrm>
          <a:off x="14735175" y="9592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6" name="フローチャート: 判断 635">
          <a:extLst>
            <a:ext uri="{FF2B5EF4-FFF2-40B4-BE49-F238E27FC236}">
              <a16:creationId xmlns:a16="http://schemas.microsoft.com/office/drawing/2014/main" id="{37C88CB8-CBBA-421E-835C-7EA6D9F46588}"/>
            </a:ext>
          </a:extLst>
        </xdr:cNvPr>
        <xdr:cNvSpPr/>
      </xdr:nvSpPr>
      <xdr:spPr>
        <a:xfrm>
          <a:off x="14649450" y="97374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7" name="フローチャート: 判断 636">
          <a:extLst>
            <a:ext uri="{FF2B5EF4-FFF2-40B4-BE49-F238E27FC236}">
              <a16:creationId xmlns:a16="http://schemas.microsoft.com/office/drawing/2014/main" id="{B8C2F400-E041-4AE6-B640-E5B9849F222C}"/>
            </a:ext>
          </a:extLst>
        </xdr:cNvPr>
        <xdr:cNvSpPr/>
      </xdr:nvSpPr>
      <xdr:spPr>
        <a:xfrm>
          <a:off x="13887450" y="96891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8" name="フローチャート: 判断 637">
          <a:extLst>
            <a:ext uri="{FF2B5EF4-FFF2-40B4-BE49-F238E27FC236}">
              <a16:creationId xmlns:a16="http://schemas.microsoft.com/office/drawing/2014/main" id="{5C71E1DC-3EFA-409B-94A1-DF2C051FE299}"/>
            </a:ext>
          </a:extLst>
        </xdr:cNvPr>
        <xdr:cNvSpPr/>
      </xdr:nvSpPr>
      <xdr:spPr>
        <a:xfrm>
          <a:off x="13096875" y="96037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9" name="フローチャート: 判断 638">
          <a:extLst>
            <a:ext uri="{FF2B5EF4-FFF2-40B4-BE49-F238E27FC236}">
              <a16:creationId xmlns:a16="http://schemas.microsoft.com/office/drawing/2014/main" id="{7507B618-F1A1-4708-B706-061A2A1FA3CD}"/>
            </a:ext>
          </a:extLst>
        </xdr:cNvPr>
        <xdr:cNvSpPr/>
      </xdr:nvSpPr>
      <xdr:spPr>
        <a:xfrm>
          <a:off x="12296775" y="963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40" name="フローチャート: 判断 639">
          <a:extLst>
            <a:ext uri="{FF2B5EF4-FFF2-40B4-BE49-F238E27FC236}">
              <a16:creationId xmlns:a16="http://schemas.microsoft.com/office/drawing/2014/main" id="{E50B437A-D24A-418A-8651-669BCBC407A7}"/>
            </a:ext>
          </a:extLst>
        </xdr:cNvPr>
        <xdr:cNvSpPr/>
      </xdr:nvSpPr>
      <xdr:spPr>
        <a:xfrm>
          <a:off x="11487150" y="968978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D226951-88F8-433E-9309-685C31EFC31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5653571-B220-48B7-9130-0A5268AD905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FC82A52-21BE-4EA0-ACE5-2D258A58FEB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484ACB8-12A0-45A3-9884-C41F8221084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2169394-07EB-46A2-A4C4-F2D69C388BA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129222</xdr:rowOff>
    </xdr:from>
    <xdr:to>
      <xdr:col>85</xdr:col>
      <xdr:colOff>177800</xdr:colOff>
      <xdr:row>63</xdr:row>
      <xdr:rowOff>59372</xdr:rowOff>
    </xdr:to>
    <xdr:sp macro="" textlink="">
      <xdr:nvSpPr>
        <xdr:cNvPr id="646" name="楕円 645">
          <a:extLst>
            <a:ext uri="{FF2B5EF4-FFF2-40B4-BE49-F238E27FC236}">
              <a16:creationId xmlns:a16="http://schemas.microsoft.com/office/drawing/2014/main" id="{129BCF15-12B6-4F0A-8506-FAA5ADB99D48}"/>
            </a:ext>
          </a:extLst>
        </xdr:cNvPr>
        <xdr:cNvSpPr/>
      </xdr:nvSpPr>
      <xdr:spPr>
        <a:xfrm>
          <a:off x="14649450" y="10174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107649</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285BD6F1-D2E4-4C1D-9AD1-EDEEA11B5445}"/>
            </a:ext>
          </a:extLst>
        </xdr:cNvPr>
        <xdr:cNvSpPr txBox="1"/>
      </xdr:nvSpPr>
      <xdr:spPr>
        <a:xfrm>
          <a:off x="14735175" y="1015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100647</xdr:rowOff>
    </xdr:from>
    <xdr:to>
      <xdr:col>81</xdr:col>
      <xdr:colOff>101600</xdr:colOff>
      <xdr:row>63</xdr:row>
      <xdr:rowOff>30797</xdr:rowOff>
    </xdr:to>
    <xdr:sp macro="" textlink="">
      <xdr:nvSpPr>
        <xdr:cNvPr id="648" name="楕円 647">
          <a:extLst>
            <a:ext uri="{FF2B5EF4-FFF2-40B4-BE49-F238E27FC236}">
              <a16:creationId xmlns:a16="http://schemas.microsoft.com/office/drawing/2014/main" id="{D245280F-9FD6-4157-993C-65B09AD241A5}"/>
            </a:ext>
          </a:extLst>
        </xdr:cNvPr>
        <xdr:cNvSpPr/>
      </xdr:nvSpPr>
      <xdr:spPr>
        <a:xfrm>
          <a:off x="13887450" y="101526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151447</xdr:rowOff>
    </xdr:from>
    <xdr:to>
      <xdr:col>85</xdr:col>
      <xdr:colOff>127000</xdr:colOff>
      <xdr:row>63</xdr:row>
      <xdr:rowOff>8572</xdr:rowOff>
    </xdr:to>
    <xdr:cxnSp macro="">
      <xdr:nvCxnSpPr>
        <xdr:cNvPr id="649" name="直線コネクタ 648">
          <a:extLst>
            <a:ext uri="{FF2B5EF4-FFF2-40B4-BE49-F238E27FC236}">
              <a16:creationId xmlns:a16="http://schemas.microsoft.com/office/drawing/2014/main" id="{11F81B6B-34DD-4513-A4FB-A5DFE54A2493}"/>
            </a:ext>
          </a:extLst>
        </xdr:cNvPr>
        <xdr:cNvCxnSpPr/>
      </xdr:nvCxnSpPr>
      <xdr:spPr>
        <a:xfrm>
          <a:off x="13935075" y="10200322"/>
          <a:ext cx="762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80645</xdr:rowOff>
    </xdr:from>
    <xdr:to>
      <xdr:col>76</xdr:col>
      <xdr:colOff>165100</xdr:colOff>
      <xdr:row>63</xdr:row>
      <xdr:rowOff>10795</xdr:rowOff>
    </xdr:to>
    <xdr:sp macro="" textlink="">
      <xdr:nvSpPr>
        <xdr:cNvPr id="650" name="楕円 649">
          <a:extLst>
            <a:ext uri="{FF2B5EF4-FFF2-40B4-BE49-F238E27FC236}">
              <a16:creationId xmlns:a16="http://schemas.microsoft.com/office/drawing/2014/main" id="{52484B53-E83D-48C4-93B9-C9EBD88B5E11}"/>
            </a:ext>
          </a:extLst>
        </xdr:cNvPr>
        <xdr:cNvSpPr/>
      </xdr:nvSpPr>
      <xdr:spPr>
        <a:xfrm>
          <a:off x="13096875" y="101326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131445</xdr:rowOff>
    </xdr:from>
    <xdr:to>
      <xdr:col>81</xdr:col>
      <xdr:colOff>50800</xdr:colOff>
      <xdr:row>62</xdr:row>
      <xdr:rowOff>151447</xdr:rowOff>
    </xdr:to>
    <xdr:cxnSp macro="">
      <xdr:nvCxnSpPr>
        <xdr:cNvPr id="651" name="直線コネクタ 650">
          <a:extLst>
            <a:ext uri="{FF2B5EF4-FFF2-40B4-BE49-F238E27FC236}">
              <a16:creationId xmlns:a16="http://schemas.microsoft.com/office/drawing/2014/main" id="{1209E6D7-9876-4953-AA56-3D213F5D2003}"/>
            </a:ext>
          </a:extLst>
        </xdr:cNvPr>
        <xdr:cNvCxnSpPr/>
      </xdr:nvCxnSpPr>
      <xdr:spPr>
        <a:xfrm>
          <a:off x="13144500" y="10180320"/>
          <a:ext cx="790575"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117793</xdr:rowOff>
    </xdr:from>
    <xdr:to>
      <xdr:col>72</xdr:col>
      <xdr:colOff>38100</xdr:colOff>
      <xdr:row>63</xdr:row>
      <xdr:rowOff>47943</xdr:rowOff>
    </xdr:to>
    <xdr:sp macro="" textlink="">
      <xdr:nvSpPr>
        <xdr:cNvPr id="652" name="楕円 651">
          <a:extLst>
            <a:ext uri="{FF2B5EF4-FFF2-40B4-BE49-F238E27FC236}">
              <a16:creationId xmlns:a16="http://schemas.microsoft.com/office/drawing/2014/main" id="{D3FB76AE-45BB-4CAD-BC4B-7084063102E1}"/>
            </a:ext>
          </a:extLst>
        </xdr:cNvPr>
        <xdr:cNvSpPr/>
      </xdr:nvSpPr>
      <xdr:spPr>
        <a:xfrm>
          <a:off x="12296775" y="1016984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131445</xdr:rowOff>
    </xdr:from>
    <xdr:to>
      <xdr:col>76</xdr:col>
      <xdr:colOff>114300</xdr:colOff>
      <xdr:row>62</xdr:row>
      <xdr:rowOff>168593</xdr:rowOff>
    </xdr:to>
    <xdr:cxnSp macro="">
      <xdr:nvCxnSpPr>
        <xdr:cNvPr id="653" name="直線コネクタ 652">
          <a:extLst>
            <a:ext uri="{FF2B5EF4-FFF2-40B4-BE49-F238E27FC236}">
              <a16:creationId xmlns:a16="http://schemas.microsoft.com/office/drawing/2014/main" id="{76F7458C-0EAF-449F-A6AA-28E5E0F5CCDC}"/>
            </a:ext>
          </a:extLst>
        </xdr:cNvPr>
        <xdr:cNvCxnSpPr/>
      </xdr:nvCxnSpPr>
      <xdr:spPr>
        <a:xfrm flipV="1">
          <a:off x="12344400" y="10180320"/>
          <a:ext cx="8001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72072</xdr:rowOff>
    </xdr:from>
    <xdr:to>
      <xdr:col>67</xdr:col>
      <xdr:colOff>101600</xdr:colOff>
      <xdr:row>63</xdr:row>
      <xdr:rowOff>2222</xdr:rowOff>
    </xdr:to>
    <xdr:sp macro="" textlink="">
      <xdr:nvSpPr>
        <xdr:cNvPr id="654" name="楕円 653">
          <a:extLst>
            <a:ext uri="{FF2B5EF4-FFF2-40B4-BE49-F238E27FC236}">
              <a16:creationId xmlns:a16="http://schemas.microsoft.com/office/drawing/2014/main" id="{E5557611-9EFD-438F-80E8-4C6CE8C2003D}"/>
            </a:ext>
          </a:extLst>
        </xdr:cNvPr>
        <xdr:cNvSpPr/>
      </xdr:nvSpPr>
      <xdr:spPr>
        <a:xfrm>
          <a:off x="11487150" y="10117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122872</xdr:rowOff>
    </xdr:from>
    <xdr:to>
      <xdr:col>71</xdr:col>
      <xdr:colOff>177800</xdr:colOff>
      <xdr:row>62</xdr:row>
      <xdr:rowOff>168593</xdr:rowOff>
    </xdr:to>
    <xdr:cxnSp macro="">
      <xdr:nvCxnSpPr>
        <xdr:cNvPr id="655" name="直線コネクタ 654">
          <a:extLst>
            <a:ext uri="{FF2B5EF4-FFF2-40B4-BE49-F238E27FC236}">
              <a16:creationId xmlns:a16="http://schemas.microsoft.com/office/drawing/2014/main" id="{22E13007-DB1D-4C23-AA1D-BA098672D15C}"/>
            </a:ext>
          </a:extLst>
        </xdr:cNvPr>
        <xdr:cNvCxnSpPr/>
      </xdr:nvCxnSpPr>
      <xdr:spPr>
        <a:xfrm>
          <a:off x="11534775" y="10174922"/>
          <a:ext cx="809625"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656" name="n_1aveValue【学校施設】&#10;有形固定資産減価償却率">
          <a:extLst>
            <a:ext uri="{FF2B5EF4-FFF2-40B4-BE49-F238E27FC236}">
              <a16:creationId xmlns:a16="http://schemas.microsoft.com/office/drawing/2014/main" id="{2D1E4D40-191D-4DE2-AE39-DBE0F46EA445}"/>
            </a:ext>
          </a:extLst>
        </xdr:cNvPr>
        <xdr:cNvSpPr txBox="1"/>
      </xdr:nvSpPr>
      <xdr:spPr>
        <a:xfrm>
          <a:off x="13745219" y="947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57" name="n_2aveValue【学校施設】&#10;有形固定資産減価償却率">
          <a:extLst>
            <a:ext uri="{FF2B5EF4-FFF2-40B4-BE49-F238E27FC236}">
              <a16:creationId xmlns:a16="http://schemas.microsoft.com/office/drawing/2014/main" id="{2776397F-DF88-4117-8B20-AE61A1CA54F0}"/>
            </a:ext>
          </a:extLst>
        </xdr:cNvPr>
        <xdr:cNvSpPr txBox="1"/>
      </xdr:nvSpPr>
      <xdr:spPr>
        <a:xfrm>
          <a:off x="12964169"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58" name="n_3aveValue【学校施設】&#10;有形固定資産減価償却率">
          <a:extLst>
            <a:ext uri="{FF2B5EF4-FFF2-40B4-BE49-F238E27FC236}">
              <a16:creationId xmlns:a16="http://schemas.microsoft.com/office/drawing/2014/main" id="{D9D23003-A571-4CF8-88F5-B63A58B7263D}"/>
            </a:ext>
          </a:extLst>
        </xdr:cNvPr>
        <xdr:cNvSpPr txBox="1"/>
      </xdr:nvSpPr>
      <xdr:spPr>
        <a:xfrm>
          <a:off x="12164069"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9" name="n_4aveValue【学校施設】&#10;有形固定資産減価償却率">
          <a:extLst>
            <a:ext uri="{FF2B5EF4-FFF2-40B4-BE49-F238E27FC236}">
              <a16:creationId xmlns:a16="http://schemas.microsoft.com/office/drawing/2014/main" id="{21F1ACB5-B164-4ABC-9D34-535DAC7B2D6F}"/>
            </a:ext>
          </a:extLst>
        </xdr:cNvPr>
        <xdr:cNvSpPr txBox="1"/>
      </xdr:nvSpPr>
      <xdr:spPr>
        <a:xfrm>
          <a:off x="11354444" y="946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21924</xdr:rowOff>
    </xdr:from>
    <xdr:ext cx="405111" cy="259045"/>
    <xdr:sp macro="" textlink="">
      <xdr:nvSpPr>
        <xdr:cNvPr id="660" name="n_1mainValue【学校施設】&#10;有形固定資産減価償却率">
          <a:extLst>
            <a:ext uri="{FF2B5EF4-FFF2-40B4-BE49-F238E27FC236}">
              <a16:creationId xmlns:a16="http://schemas.microsoft.com/office/drawing/2014/main" id="{1B467D2A-878C-4E44-B5C5-5CB669A1EF6B}"/>
            </a:ext>
          </a:extLst>
        </xdr:cNvPr>
        <xdr:cNvSpPr txBox="1"/>
      </xdr:nvSpPr>
      <xdr:spPr>
        <a:xfrm>
          <a:off x="13745219" y="1023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1922</xdr:rowOff>
    </xdr:from>
    <xdr:ext cx="405111" cy="259045"/>
    <xdr:sp macro="" textlink="">
      <xdr:nvSpPr>
        <xdr:cNvPr id="661" name="n_2mainValue【学校施設】&#10;有形固定資産減価償却率">
          <a:extLst>
            <a:ext uri="{FF2B5EF4-FFF2-40B4-BE49-F238E27FC236}">
              <a16:creationId xmlns:a16="http://schemas.microsoft.com/office/drawing/2014/main" id="{ED1269D2-B1EA-454B-916F-269F1227C1DE}"/>
            </a:ext>
          </a:extLst>
        </xdr:cNvPr>
        <xdr:cNvSpPr txBox="1"/>
      </xdr:nvSpPr>
      <xdr:spPr>
        <a:xfrm>
          <a:off x="12964169"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39070</xdr:rowOff>
    </xdr:from>
    <xdr:ext cx="405111" cy="259045"/>
    <xdr:sp macro="" textlink="">
      <xdr:nvSpPr>
        <xdr:cNvPr id="662" name="n_3mainValue【学校施設】&#10;有形固定資産減価償却率">
          <a:extLst>
            <a:ext uri="{FF2B5EF4-FFF2-40B4-BE49-F238E27FC236}">
              <a16:creationId xmlns:a16="http://schemas.microsoft.com/office/drawing/2014/main" id="{27968D9F-2AE9-4C97-AD2A-54DFB5647F05}"/>
            </a:ext>
          </a:extLst>
        </xdr:cNvPr>
        <xdr:cNvSpPr txBox="1"/>
      </xdr:nvSpPr>
      <xdr:spPr>
        <a:xfrm>
          <a:off x="12164069" y="1024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164799</xdr:rowOff>
    </xdr:from>
    <xdr:ext cx="405111" cy="259045"/>
    <xdr:sp macro="" textlink="">
      <xdr:nvSpPr>
        <xdr:cNvPr id="663" name="n_4mainValue【学校施設】&#10;有形固定資産減価償却率">
          <a:extLst>
            <a:ext uri="{FF2B5EF4-FFF2-40B4-BE49-F238E27FC236}">
              <a16:creationId xmlns:a16="http://schemas.microsoft.com/office/drawing/2014/main" id="{6A55BE94-DBD1-406D-B99D-97857DCB98FE}"/>
            </a:ext>
          </a:extLst>
        </xdr:cNvPr>
        <xdr:cNvSpPr txBox="1"/>
      </xdr:nvSpPr>
      <xdr:spPr>
        <a:xfrm>
          <a:off x="11354444" y="1021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3D4C2E9E-FA0E-4E90-81EA-71B0E4F9977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493BDE61-309E-45C4-A697-91330C0BC22F}"/>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892AD3E-DCEF-4DD4-92E5-EDFB88A541D1}"/>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C42EB657-9598-4FDC-84B3-8323D36F656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94184E7-32B3-4541-AE8B-DF432E9F3DC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43256173-FC70-4BF3-99C0-28A5CE8E60BD}"/>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6EA2E9F6-3D08-410D-A7F7-B7DD4C215E1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341528FD-9A34-48A6-98F7-1D5147011EA1}"/>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4AEB3EDC-8ABC-4479-A9AB-5ABD38D17FAF}"/>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216A0BE-0F34-49CF-B3D8-22F2443B5EC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F7BA2D6B-4284-41D0-AD4F-883F80B3AB8F}"/>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20D82222-A27F-425D-B2BB-D4366722A233}"/>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8FA0AC3B-08B4-4167-96DE-802A8C8E5077}"/>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7770BE88-DDFE-4084-BB1C-AF53632A6CAF}"/>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A016019A-65BC-4C44-9539-1354E68ABAA9}"/>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F0BF8B42-2EF9-496A-950B-2CD2CA8A02A9}"/>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318448C5-4B4B-43D6-93AC-0C7F6AC93FB2}"/>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2F134A62-DAE4-40B9-A722-3119A3A1E83E}"/>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BC53D779-B998-4A99-B233-0A17CF063F08}"/>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AACDBE38-C181-4F80-A363-70B43D0D8F3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AAC141FE-2EB2-40B0-9F46-1E29CE03C43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AADB435C-6CDB-44DA-8680-16ABBCB9AFC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6" name="直線コネクタ 685">
          <a:extLst>
            <a:ext uri="{FF2B5EF4-FFF2-40B4-BE49-F238E27FC236}">
              <a16:creationId xmlns:a16="http://schemas.microsoft.com/office/drawing/2014/main" id="{483CC835-BDB9-4306-98DF-0D9A4CC7C50E}"/>
            </a:ext>
          </a:extLst>
        </xdr:cNvPr>
        <xdr:cNvCxnSpPr/>
      </xdr:nvCxnSpPr>
      <xdr:spPr>
        <a:xfrm flipV="1">
          <a:off x="19954239" y="9080017"/>
          <a:ext cx="0" cy="10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7" name="【学校施設】&#10;一人当たり面積最小値テキスト">
          <a:extLst>
            <a:ext uri="{FF2B5EF4-FFF2-40B4-BE49-F238E27FC236}">
              <a16:creationId xmlns:a16="http://schemas.microsoft.com/office/drawing/2014/main" id="{06F2BB53-C579-4283-9204-6774467E2C19}"/>
            </a:ext>
          </a:extLst>
        </xdr:cNvPr>
        <xdr:cNvSpPr txBox="1"/>
      </xdr:nvSpPr>
      <xdr:spPr>
        <a:xfrm>
          <a:off x="19992975" y="101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8" name="直線コネクタ 687">
          <a:extLst>
            <a:ext uri="{FF2B5EF4-FFF2-40B4-BE49-F238E27FC236}">
              <a16:creationId xmlns:a16="http://schemas.microsoft.com/office/drawing/2014/main" id="{6B60AD24-3046-43D8-B2DD-331D5C943935}"/>
            </a:ext>
          </a:extLst>
        </xdr:cNvPr>
        <xdr:cNvCxnSpPr/>
      </xdr:nvCxnSpPr>
      <xdr:spPr>
        <a:xfrm>
          <a:off x="19878675" y="101659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9" name="【学校施設】&#10;一人当たり面積最大値テキスト">
          <a:extLst>
            <a:ext uri="{FF2B5EF4-FFF2-40B4-BE49-F238E27FC236}">
              <a16:creationId xmlns:a16="http://schemas.microsoft.com/office/drawing/2014/main" id="{F0F7B583-A35B-42E3-9012-E4E24997D77D}"/>
            </a:ext>
          </a:extLst>
        </xdr:cNvPr>
        <xdr:cNvSpPr txBox="1"/>
      </xdr:nvSpPr>
      <xdr:spPr>
        <a:xfrm>
          <a:off x="19992975" y="88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90" name="直線コネクタ 689">
          <a:extLst>
            <a:ext uri="{FF2B5EF4-FFF2-40B4-BE49-F238E27FC236}">
              <a16:creationId xmlns:a16="http://schemas.microsoft.com/office/drawing/2014/main" id="{23095A3C-C443-4294-AACC-348400D83CEE}"/>
            </a:ext>
          </a:extLst>
        </xdr:cNvPr>
        <xdr:cNvCxnSpPr/>
      </xdr:nvCxnSpPr>
      <xdr:spPr>
        <a:xfrm>
          <a:off x="19878675" y="908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91" name="【学校施設】&#10;一人当たり面積平均値テキスト">
          <a:extLst>
            <a:ext uri="{FF2B5EF4-FFF2-40B4-BE49-F238E27FC236}">
              <a16:creationId xmlns:a16="http://schemas.microsoft.com/office/drawing/2014/main" id="{A726E469-433E-410A-AB59-147EE4B961D2}"/>
            </a:ext>
          </a:extLst>
        </xdr:cNvPr>
        <xdr:cNvSpPr txBox="1"/>
      </xdr:nvSpPr>
      <xdr:spPr>
        <a:xfrm>
          <a:off x="19992975" y="9629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2" name="フローチャート: 判断 691">
          <a:extLst>
            <a:ext uri="{FF2B5EF4-FFF2-40B4-BE49-F238E27FC236}">
              <a16:creationId xmlns:a16="http://schemas.microsoft.com/office/drawing/2014/main" id="{36D62BA7-3F10-4062-95D0-2128565F0B9D}"/>
            </a:ext>
          </a:extLst>
        </xdr:cNvPr>
        <xdr:cNvSpPr/>
      </xdr:nvSpPr>
      <xdr:spPr>
        <a:xfrm>
          <a:off x="19897725" y="9775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3" name="フローチャート: 判断 692">
          <a:extLst>
            <a:ext uri="{FF2B5EF4-FFF2-40B4-BE49-F238E27FC236}">
              <a16:creationId xmlns:a16="http://schemas.microsoft.com/office/drawing/2014/main" id="{05D893FD-1C7D-4073-8DA7-755EB57BDC0E}"/>
            </a:ext>
          </a:extLst>
        </xdr:cNvPr>
        <xdr:cNvSpPr/>
      </xdr:nvSpPr>
      <xdr:spPr>
        <a:xfrm>
          <a:off x="19154775" y="9735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4" name="フローチャート: 判断 693">
          <a:extLst>
            <a:ext uri="{FF2B5EF4-FFF2-40B4-BE49-F238E27FC236}">
              <a16:creationId xmlns:a16="http://schemas.microsoft.com/office/drawing/2014/main" id="{BE53EC05-9543-4F47-93E3-8D3BFCB59D6D}"/>
            </a:ext>
          </a:extLst>
        </xdr:cNvPr>
        <xdr:cNvSpPr/>
      </xdr:nvSpPr>
      <xdr:spPr>
        <a:xfrm>
          <a:off x="18345150" y="97564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5" name="フローチャート: 判断 694">
          <a:extLst>
            <a:ext uri="{FF2B5EF4-FFF2-40B4-BE49-F238E27FC236}">
              <a16:creationId xmlns:a16="http://schemas.microsoft.com/office/drawing/2014/main" id="{82974133-EEFA-4ADB-B08D-CC78216350B2}"/>
            </a:ext>
          </a:extLst>
        </xdr:cNvPr>
        <xdr:cNvSpPr/>
      </xdr:nvSpPr>
      <xdr:spPr>
        <a:xfrm>
          <a:off x="17554575" y="97560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6" name="フローチャート: 判断 695">
          <a:extLst>
            <a:ext uri="{FF2B5EF4-FFF2-40B4-BE49-F238E27FC236}">
              <a16:creationId xmlns:a16="http://schemas.microsoft.com/office/drawing/2014/main" id="{4BD905FC-0CCF-44B7-A31B-777B193EA752}"/>
            </a:ext>
          </a:extLst>
        </xdr:cNvPr>
        <xdr:cNvSpPr/>
      </xdr:nvSpPr>
      <xdr:spPr>
        <a:xfrm>
          <a:off x="16754475" y="98013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AD65ECD-216F-4605-994B-B28F8702B09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14E2DBEC-5173-46C9-B636-3BEB8BB30306}"/>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712192A-6526-441F-8422-9688E4A88338}"/>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D9A84EE-5853-4308-88F4-31AC9166175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2BCB96D-4D0D-44DC-AA32-1064072FE56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148539</xdr:rowOff>
    </xdr:from>
    <xdr:to>
      <xdr:col>116</xdr:col>
      <xdr:colOff>114300</xdr:colOff>
      <xdr:row>61</xdr:row>
      <xdr:rowOff>78689</xdr:rowOff>
    </xdr:to>
    <xdr:sp macro="" textlink="">
      <xdr:nvSpPr>
        <xdr:cNvPr id="702" name="楕円 701">
          <a:extLst>
            <a:ext uri="{FF2B5EF4-FFF2-40B4-BE49-F238E27FC236}">
              <a16:creationId xmlns:a16="http://schemas.microsoft.com/office/drawing/2014/main" id="{670EB6F2-E153-47B0-9DA4-E4271873E44F}"/>
            </a:ext>
          </a:extLst>
        </xdr:cNvPr>
        <xdr:cNvSpPr/>
      </xdr:nvSpPr>
      <xdr:spPr>
        <a:xfrm>
          <a:off x="19897725" y="98703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126966</xdr:rowOff>
    </xdr:from>
    <xdr:ext cx="469744" cy="259045"/>
    <xdr:sp macro="" textlink="">
      <xdr:nvSpPr>
        <xdr:cNvPr id="703" name="【学校施設】&#10;一人当たり面積該当値テキスト">
          <a:extLst>
            <a:ext uri="{FF2B5EF4-FFF2-40B4-BE49-F238E27FC236}">
              <a16:creationId xmlns:a16="http://schemas.microsoft.com/office/drawing/2014/main" id="{E007C20D-6893-487B-91F6-7391383ECACD}"/>
            </a:ext>
          </a:extLst>
        </xdr:cNvPr>
        <xdr:cNvSpPr txBox="1"/>
      </xdr:nvSpPr>
      <xdr:spPr>
        <a:xfrm>
          <a:off x="19992975" y="984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170028</xdr:rowOff>
    </xdr:from>
    <xdr:to>
      <xdr:col>112</xdr:col>
      <xdr:colOff>38100</xdr:colOff>
      <xdr:row>61</xdr:row>
      <xdr:rowOff>100178</xdr:rowOff>
    </xdr:to>
    <xdr:sp macro="" textlink="">
      <xdr:nvSpPr>
        <xdr:cNvPr id="704" name="楕円 703">
          <a:extLst>
            <a:ext uri="{FF2B5EF4-FFF2-40B4-BE49-F238E27FC236}">
              <a16:creationId xmlns:a16="http://schemas.microsoft.com/office/drawing/2014/main" id="{AA437D3B-8F4C-4C7F-8A7E-099FD3A8593F}"/>
            </a:ext>
          </a:extLst>
        </xdr:cNvPr>
        <xdr:cNvSpPr/>
      </xdr:nvSpPr>
      <xdr:spPr>
        <a:xfrm>
          <a:off x="19154775" y="98855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27889</xdr:rowOff>
    </xdr:from>
    <xdr:to>
      <xdr:col>116</xdr:col>
      <xdr:colOff>63500</xdr:colOff>
      <xdr:row>61</xdr:row>
      <xdr:rowOff>49378</xdr:rowOff>
    </xdr:to>
    <xdr:cxnSp macro="">
      <xdr:nvCxnSpPr>
        <xdr:cNvPr id="705" name="直線コネクタ 704">
          <a:extLst>
            <a:ext uri="{FF2B5EF4-FFF2-40B4-BE49-F238E27FC236}">
              <a16:creationId xmlns:a16="http://schemas.microsoft.com/office/drawing/2014/main" id="{C0C06A89-3B68-4136-9FD8-722AD8531420}"/>
            </a:ext>
          </a:extLst>
        </xdr:cNvPr>
        <xdr:cNvCxnSpPr/>
      </xdr:nvCxnSpPr>
      <xdr:spPr>
        <a:xfrm flipV="1">
          <a:off x="19202400" y="9918014"/>
          <a:ext cx="752475"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21437</xdr:rowOff>
    </xdr:from>
    <xdr:to>
      <xdr:col>107</xdr:col>
      <xdr:colOff>101600</xdr:colOff>
      <xdr:row>61</xdr:row>
      <xdr:rowOff>123037</xdr:rowOff>
    </xdr:to>
    <xdr:sp macro="" textlink="">
      <xdr:nvSpPr>
        <xdr:cNvPr id="706" name="楕円 705">
          <a:extLst>
            <a:ext uri="{FF2B5EF4-FFF2-40B4-BE49-F238E27FC236}">
              <a16:creationId xmlns:a16="http://schemas.microsoft.com/office/drawing/2014/main" id="{C269CFC2-2B17-47E3-AC3D-52CEEBC46E59}"/>
            </a:ext>
          </a:extLst>
        </xdr:cNvPr>
        <xdr:cNvSpPr/>
      </xdr:nvSpPr>
      <xdr:spPr>
        <a:xfrm>
          <a:off x="18345150" y="990838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49378</xdr:rowOff>
    </xdr:from>
    <xdr:to>
      <xdr:col>111</xdr:col>
      <xdr:colOff>177800</xdr:colOff>
      <xdr:row>61</xdr:row>
      <xdr:rowOff>72237</xdr:rowOff>
    </xdr:to>
    <xdr:cxnSp macro="">
      <xdr:nvCxnSpPr>
        <xdr:cNvPr id="707" name="直線コネクタ 706">
          <a:extLst>
            <a:ext uri="{FF2B5EF4-FFF2-40B4-BE49-F238E27FC236}">
              <a16:creationId xmlns:a16="http://schemas.microsoft.com/office/drawing/2014/main" id="{A35A7D1F-6AA4-4BCD-8941-2E6B04A83239}"/>
            </a:ext>
          </a:extLst>
        </xdr:cNvPr>
        <xdr:cNvCxnSpPr/>
      </xdr:nvCxnSpPr>
      <xdr:spPr>
        <a:xfrm flipV="1">
          <a:off x="18392775" y="9933153"/>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30582</xdr:rowOff>
    </xdr:from>
    <xdr:to>
      <xdr:col>102</xdr:col>
      <xdr:colOff>165100</xdr:colOff>
      <xdr:row>61</xdr:row>
      <xdr:rowOff>132182</xdr:rowOff>
    </xdr:to>
    <xdr:sp macro="" textlink="">
      <xdr:nvSpPr>
        <xdr:cNvPr id="708" name="楕円 707">
          <a:extLst>
            <a:ext uri="{FF2B5EF4-FFF2-40B4-BE49-F238E27FC236}">
              <a16:creationId xmlns:a16="http://schemas.microsoft.com/office/drawing/2014/main" id="{B6A03BB1-E440-493F-8740-7CF4AE2A19E5}"/>
            </a:ext>
          </a:extLst>
        </xdr:cNvPr>
        <xdr:cNvSpPr/>
      </xdr:nvSpPr>
      <xdr:spPr>
        <a:xfrm>
          <a:off x="17554575" y="99143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72237</xdr:rowOff>
    </xdr:from>
    <xdr:to>
      <xdr:col>107</xdr:col>
      <xdr:colOff>50800</xdr:colOff>
      <xdr:row>61</xdr:row>
      <xdr:rowOff>81382</xdr:rowOff>
    </xdr:to>
    <xdr:cxnSp macro="">
      <xdr:nvCxnSpPr>
        <xdr:cNvPr id="709" name="直線コネクタ 708">
          <a:extLst>
            <a:ext uri="{FF2B5EF4-FFF2-40B4-BE49-F238E27FC236}">
              <a16:creationId xmlns:a16="http://schemas.microsoft.com/office/drawing/2014/main" id="{0176F723-EF68-4705-A34E-5F733C7F53FB}"/>
            </a:ext>
          </a:extLst>
        </xdr:cNvPr>
        <xdr:cNvCxnSpPr/>
      </xdr:nvCxnSpPr>
      <xdr:spPr>
        <a:xfrm flipV="1">
          <a:off x="17602200" y="9956012"/>
          <a:ext cx="790575"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47041</xdr:rowOff>
    </xdr:from>
    <xdr:to>
      <xdr:col>98</xdr:col>
      <xdr:colOff>38100</xdr:colOff>
      <xdr:row>61</xdr:row>
      <xdr:rowOff>148641</xdr:rowOff>
    </xdr:to>
    <xdr:sp macro="" textlink="">
      <xdr:nvSpPr>
        <xdr:cNvPr id="710" name="楕円 709">
          <a:extLst>
            <a:ext uri="{FF2B5EF4-FFF2-40B4-BE49-F238E27FC236}">
              <a16:creationId xmlns:a16="http://schemas.microsoft.com/office/drawing/2014/main" id="{CC7C8DC7-57A1-4F82-A5EF-D06E156C7067}"/>
            </a:ext>
          </a:extLst>
        </xdr:cNvPr>
        <xdr:cNvSpPr/>
      </xdr:nvSpPr>
      <xdr:spPr>
        <a:xfrm>
          <a:off x="16754475" y="99371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81382</xdr:rowOff>
    </xdr:from>
    <xdr:to>
      <xdr:col>102</xdr:col>
      <xdr:colOff>114300</xdr:colOff>
      <xdr:row>61</xdr:row>
      <xdr:rowOff>97841</xdr:rowOff>
    </xdr:to>
    <xdr:cxnSp macro="">
      <xdr:nvCxnSpPr>
        <xdr:cNvPr id="711" name="直線コネクタ 710">
          <a:extLst>
            <a:ext uri="{FF2B5EF4-FFF2-40B4-BE49-F238E27FC236}">
              <a16:creationId xmlns:a16="http://schemas.microsoft.com/office/drawing/2014/main" id="{D50F2FE5-FC93-4CC9-8B2C-59C5F90D87E4}"/>
            </a:ext>
          </a:extLst>
        </xdr:cNvPr>
        <xdr:cNvCxnSpPr/>
      </xdr:nvCxnSpPr>
      <xdr:spPr>
        <a:xfrm flipV="1">
          <a:off x="16802100" y="9971507"/>
          <a:ext cx="8001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712" name="n_1aveValue【学校施設】&#10;一人当たり面積">
          <a:extLst>
            <a:ext uri="{FF2B5EF4-FFF2-40B4-BE49-F238E27FC236}">
              <a16:creationId xmlns:a16="http://schemas.microsoft.com/office/drawing/2014/main" id="{05697011-FF79-4BE4-B27B-5047399AAA7C}"/>
            </a:ext>
          </a:extLst>
        </xdr:cNvPr>
        <xdr:cNvSpPr txBox="1"/>
      </xdr:nvSpPr>
      <xdr:spPr>
        <a:xfrm>
          <a:off x="18983402" y="95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713" name="n_2aveValue【学校施設】&#10;一人当たり面積">
          <a:extLst>
            <a:ext uri="{FF2B5EF4-FFF2-40B4-BE49-F238E27FC236}">
              <a16:creationId xmlns:a16="http://schemas.microsoft.com/office/drawing/2014/main" id="{DCA0358F-361D-4947-8703-2ADC6010F30A}"/>
            </a:ext>
          </a:extLst>
        </xdr:cNvPr>
        <xdr:cNvSpPr txBox="1"/>
      </xdr:nvSpPr>
      <xdr:spPr>
        <a:xfrm>
          <a:off x="18183302" y="95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714" name="n_3aveValue【学校施設】&#10;一人当たり面積">
          <a:extLst>
            <a:ext uri="{FF2B5EF4-FFF2-40B4-BE49-F238E27FC236}">
              <a16:creationId xmlns:a16="http://schemas.microsoft.com/office/drawing/2014/main" id="{D11B48B1-AE87-4B60-95F6-F162CA933521}"/>
            </a:ext>
          </a:extLst>
        </xdr:cNvPr>
        <xdr:cNvSpPr txBox="1"/>
      </xdr:nvSpPr>
      <xdr:spPr>
        <a:xfrm>
          <a:off x="17383202" y="95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715" name="n_4aveValue【学校施設】&#10;一人当たり面積">
          <a:extLst>
            <a:ext uri="{FF2B5EF4-FFF2-40B4-BE49-F238E27FC236}">
              <a16:creationId xmlns:a16="http://schemas.microsoft.com/office/drawing/2014/main" id="{2333D2F0-5927-4F21-A230-2ECA7671DB40}"/>
            </a:ext>
          </a:extLst>
        </xdr:cNvPr>
        <xdr:cNvSpPr txBox="1"/>
      </xdr:nvSpPr>
      <xdr:spPr>
        <a:xfrm>
          <a:off x="16592627" y="95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91305</xdr:rowOff>
    </xdr:from>
    <xdr:ext cx="469744" cy="259045"/>
    <xdr:sp macro="" textlink="">
      <xdr:nvSpPr>
        <xdr:cNvPr id="716" name="n_1mainValue【学校施設】&#10;一人当たり面積">
          <a:extLst>
            <a:ext uri="{FF2B5EF4-FFF2-40B4-BE49-F238E27FC236}">
              <a16:creationId xmlns:a16="http://schemas.microsoft.com/office/drawing/2014/main" id="{DB788F97-EE30-41D7-A502-17D8DCC840E8}"/>
            </a:ext>
          </a:extLst>
        </xdr:cNvPr>
        <xdr:cNvSpPr txBox="1"/>
      </xdr:nvSpPr>
      <xdr:spPr>
        <a:xfrm>
          <a:off x="18983402" y="997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114164</xdr:rowOff>
    </xdr:from>
    <xdr:ext cx="469744" cy="259045"/>
    <xdr:sp macro="" textlink="">
      <xdr:nvSpPr>
        <xdr:cNvPr id="717" name="n_2mainValue【学校施設】&#10;一人当たり面積">
          <a:extLst>
            <a:ext uri="{FF2B5EF4-FFF2-40B4-BE49-F238E27FC236}">
              <a16:creationId xmlns:a16="http://schemas.microsoft.com/office/drawing/2014/main" id="{AAFBA688-A2E8-44D1-8791-9D952AB55007}"/>
            </a:ext>
          </a:extLst>
        </xdr:cNvPr>
        <xdr:cNvSpPr txBox="1"/>
      </xdr:nvSpPr>
      <xdr:spPr>
        <a:xfrm>
          <a:off x="18183302" y="100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123309</xdr:rowOff>
    </xdr:from>
    <xdr:ext cx="469744" cy="259045"/>
    <xdr:sp macro="" textlink="">
      <xdr:nvSpPr>
        <xdr:cNvPr id="718" name="n_3mainValue【学校施設】&#10;一人当たり面積">
          <a:extLst>
            <a:ext uri="{FF2B5EF4-FFF2-40B4-BE49-F238E27FC236}">
              <a16:creationId xmlns:a16="http://schemas.microsoft.com/office/drawing/2014/main" id="{E8F37C52-DA1A-4EC0-A174-A7569D8164EF}"/>
            </a:ext>
          </a:extLst>
        </xdr:cNvPr>
        <xdr:cNvSpPr txBox="1"/>
      </xdr:nvSpPr>
      <xdr:spPr>
        <a:xfrm>
          <a:off x="17383202" y="100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139768</xdr:rowOff>
    </xdr:from>
    <xdr:ext cx="469744" cy="259045"/>
    <xdr:sp macro="" textlink="">
      <xdr:nvSpPr>
        <xdr:cNvPr id="719" name="n_4mainValue【学校施設】&#10;一人当たり面積">
          <a:extLst>
            <a:ext uri="{FF2B5EF4-FFF2-40B4-BE49-F238E27FC236}">
              <a16:creationId xmlns:a16="http://schemas.microsoft.com/office/drawing/2014/main" id="{78A34814-FA34-4CEA-A08F-FFC497BE0F4E}"/>
            </a:ext>
          </a:extLst>
        </xdr:cNvPr>
        <xdr:cNvSpPr txBox="1"/>
      </xdr:nvSpPr>
      <xdr:spPr>
        <a:xfrm>
          <a:off x="16592627" y="100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AC95F69F-1F8E-44C0-972D-B9C9E8E5F9A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1A77E2B-4599-47BC-86FA-A8ED0216F97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C3BDEE85-4109-460F-B744-26CD292A0A57}"/>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58C7A320-4E48-44D2-B519-E74127B454EE}"/>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B97AFC15-FCA7-4752-ABDC-E28A2F38CF13}"/>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BB78B47-B12B-454F-8ACE-066B8AEBDBAB}"/>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7F78998D-8EDE-4C64-9A47-BBDD7F260844}"/>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89DA6A4-7D8D-4F66-A3C2-53028AE9D18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49A8B01-37BE-4FD0-9374-B7D420CD6D5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18C628E9-A342-4F87-B0B5-E6CC8D8774D3}"/>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80235D27-A2D7-488E-A54B-835D7CE47CB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a:extLst>
            <a:ext uri="{FF2B5EF4-FFF2-40B4-BE49-F238E27FC236}">
              <a16:creationId xmlns:a16="http://schemas.microsoft.com/office/drawing/2014/main" id="{249C1663-2376-49E1-B735-5C5BD981BCB6}"/>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a:extLst>
            <a:ext uri="{FF2B5EF4-FFF2-40B4-BE49-F238E27FC236}">
              <a16:creationId xmlns:a16="http://schemas.microsoft.com/office/drawing/2014/main" id="{1453AD49-8262-4CCF-8B46-40328FFF66F9}"/>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a:extLst>
            <a:ext uri="{FF2B5EF4-FFF2-40B4-BE49-F238E27FC236}">
              <a16:creationId xmlns:a16="http://schemas.microsoft.com/office/drawing/2014/main" id="{D9865C82-280E-4642-BD43-14E1CF50FE18}"/>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a:extLst>
            <a:ext uri="{FF2B5EF4-FFF2-40B4-BE49-F238E27FC236}">
              <a16:creationId xmlns:a16="http://schemas.microsoft.com/office/drawing/2014/main" id="{CDA2367D-4AED-4098-B8B2-95EB7A420E76}"/>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a:extLst>
            <a:ext uri="{FF2B5EF4-FFF2-40B4-BE49-F238E27FC236}">
              <a16:creationId xmlns:a16="http://schemas.microsoft.com/office/drawing/2014/main" id="{4DD9F05A-7FC4-40B4-8BEE-5D02B5BB63B9}"/>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a:extLst>
            <a:ext uri="{FF2B5EF4-FFF2-40B4-BE49-F238E27FC236}">
              <a16:creationId xmlns:a16="http://schemas.microsoft.com/office/drawing/2014/main" id="{F4FBCC67-5140-4620-9D22-9B65030CAAF1}"/>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a:extLst>
            <a:ext uri="{FF2B5EF4-FFF2-40B4-BE49-F238E27FC236}">
              <a16:creationId xmlns:a16="http://schemas.microsoft.com/office/drawing/2014/main" id="{A5203C95-6FE3-4959-8B80-07D3DC35F7B2}"/>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a:extLst>
            <a:ext uri="{FF2B5EF4-FFF2-40B4-BE49-F238E27FC236}">
              <a16:creationId xmlns:a16="http://schemas.microsoft.com/office/drawing/2014/main" id="{E72FBABE-AD34-4845-ACF4-570290BBDD86}"/>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E5ADE3C-80D4-4F92-B24B-99FBE917BA3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a:extLst>
            <a:ext uri="{FF2B5EF4-FFF2-40B4-BE49-F238E27FC236}">
              <a16:creationId xmlns:a16="http://schemas.microsoft.com/office/drawing/2014/main" id="{3FAC6DD5-ED09-4DA8-B160-232DD40E94B9}"/>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C8F98F2B-EBB0-4E07-A772-E1A060B69CE8}"/>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742" name="直線コネクタ 741">
          <a:extLst>
            <a:ext uri="{FF2B5EF4-FFF2-40B4-BE49-F238E27FC236}">
              <a16:creationId xmlns:a16="http://schemas.microsoft.com/office/drawing/2014/main" id="{E75AA219-D04F-4005-A434-5856C30ACB9B}"/>
            </a:ext>
          </a:extLst>
        </xdr:cNvPr>
        <xdr:cNvCxnSpPr/>
      </xdr:nvCxnSpPr>
      <xdr:spPr>
        <a:xfrm flipV="1">
          <a:off x="14696439" y="12546964"/>
          <a:ext cx="0" cy="138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3" name="【児童館】&#10;有形固定資産減価償却率最小値テキスト">
          <a:extLst>
            <a:ext uri="{FF2B5EF4-FFF2-40B4-BE49-F238E27FC236}">
              <a16:creationId xmlns:a16="http://schemas.microsoft.com/office/drawing/2014/main" id="{A056C8AC-6BDB-4E0E-A52F-9517A998C50D}"/>
            </a:ext>
          </a:extLst>
        </xdr:cNvPr>
        <xdr:cNvSpPr txBox="1"/>
      </xdr:nvSpPr>
      <xdr:spPr>
        <a:xfrm>
          <a:off x="14735175" y="1394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4" name="直線コネクタ 743">
          <a:extLst>
            <a:ext uri="{FF2B5EF4-FFF2-40B4-BE49-F238E27FC236}">
              <a16:creationId xmlns:a16="http://schemas.microsoft.com/office/drawing/2014/main" id="{6FE3F9C4-B6CC-4CAE-A71E-9CDE4A598889}"/>
            </a:ext>
          </a:extLst>
        </xdr:cNvPr>
        <xdr:cNvCxnSpPr/>
      </xdr:nvCxnSpPr>
      <xdr:spPr>
        <a:xfrm>
          <a:off x="14611350" y="139365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745" name="【児童館】&#10;有形固定資産減価償却率最大値テキスト">
          <a:extLst>
            <a:ext uri="{FF2B5EF4-FFF2-40B4-BE49-F238E27FC236}">
              <a16:creationId xmlns:a16="http://schemas.microsoft.com/office/drawing/2014/main" id="{328DF389-FC78-42FB-9431-77C8DADAA038}"/>
            </a:ext>
          </a:extLst>
        </xdr:cNvPr>
        <xdr:cNvSpPr txBox="1"/>
      </xdr:nvSpPr>
      <xdr:spPr>
        <a:xfrm>
          <a:off x="14735175" y="1233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746" name="直線コネクタ 745">
          <a:extLst>
            <a:ext uri="{FF2B5EF4-FFF2-40B4-BE49-F238E27FC236}">
              <a16:creationId xmlns:a16="http://schemas.microsoft.com/office/drawing/2014/main" id="{E89DC68C-9A9B-48F8-8F8D-A16F7DC01060}"/>
            </a:ext>
          </a:extLst>
        </xdr:cNvPr>
        <xdr:cNvCxnSpPr/>
      </xdr:nvCxnSpPr>
      <xdr:spPr>
        <a:xfrm>
          <a:off x="14611350" y="1254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747" name="【児童館】&#10;有形固定資産減価償却率平均値テキスト">
          <a:extLst>
            <a:ext uri="{FF2B5EF4-FFF2-40B4-BE49-F238E27FC236}">
              <a16:creationId xmlns:a16="http://schemas.microsoft.com/office/drawing/2014/main" id="{5A272C61-F234-42DC-8B6D-7FBE7CF2E54C}"/>
            </a:ext>
          </a:extLst>
        </xdr:cNvPr>
        <xdr:cNvSpPr txBox="1"/>
      </xdr:nvSpPr>
      <xdr:spPr>
        <a:xfrm>
          <a:off x="14735175" y="13089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748" name="フローチャート: 判断 747">
          <a:extLst>
            <a:ext uri="{FF2B5EF4-FFF2-40B4-BE49-F238E27FC236}">
              <a16:creationId xmlns:a16="http://schemas.microsoft.com/office/drawing/2014/main" id="{44C2B0FC-A340-40CF-BE5A-CC23B679D6FF}"/>
            </a:ext>
          </a:extLst>
        </xdr:cNvPr>
        <xdr:cNvSpPr/>
      </xdr:nvSpPr>
      <xdr:spPr>
        <a:xfrm>
          <a:off x="14649450" y="13228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749" name="フローチャート: 判断 748">
          <a:extLst>
            <a:ext uri="{FF2B5EF4-FFF2-40B4-BE49-F238E27FC236}">
              <a16:creationId xmlns:a16="http://schemas.microsoft.com/office/drawing/2014/main" id="{C7824470-04A3-4EE0-9C1F-C1355364CED0}"/>
            </a:ext>
          </a:extLst>
        </xdr:cNvPr>
        <xdr:cNvSpPr/>
      </xdr:nvSpPr>
      <xdr:spPr>
        <a:xfrm>
          <a:off x="13887450" y="1318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750" name="フローチャート: 判断 749">
          <a:extLst>
            <a:ext uri="{FF2B5EF4-FFF2-40B4-BE49-F238E27FC236}">
              <a16:creationId xmlns:a16="http://schemas.microsoft.com/office/drawing/2014/main" id="{5511E475-D2E6-4EF0-8546-9726D0AAA4D2}"/>
            </a:ext>
          </a:extLst>
        </xdr:cNvPr>
        <xdr:cNvSpPr/>
      </xdr:nvSpPr>
      <xdr:spPr>
        <a:xfrm>
          <a:off x="13096875" y="131277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751" name="フローチャート: 判断 750">
          <a:extLst>
            <a:ext uri="{FF2B5EF4-FFF2-40B4-BE49-F238E27FC236}">
              <a16:creationId xmlns:a16="http://schemas.microsoft.com/office/drawing/2014/main" id="{CC850949-D5DE-44B3-9B0C-409DF31E71D5}"/>
            </a:ext>
          </a:extLst>
        </xdr:cNvPr>
        <xdr:cNvSpPr/>
      </xdr:nvSpPr>
      <xdr:spPr>
        <a:xfrm>
          <a:off x="12296775" y="13125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752" name="フローチャート: 判断 751">
          <a:extLst>
            <a:ext uri="{FF2B5EF4-FFF2-40B4-BE49-F238E27FC236}">
              <a16:creationId xmlns:a16="http://schemas.microsoft.com/office/drawing/2014/main" id="{3D63C978-A167-40FE-AFB4-41462D333A40}"/>
            </a:ext>
          </a:extLst>
        </xdr:cNvPr>
        <xdr:cNvSpPr/>
      </xdr:nvSpPr>
      <xdr:spPr>
        <a:xfrm>
          <a:off x="11487150" y="130322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67C625B-9F49-47F0-BF3E-E4F4BE729537}"/>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47B81EF-86E4-400C-A031-A2E4118C5376}"/>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3BE251F-BD53-454F-80F2-7CEDB0709F4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CA90562-6235-4EF2-8C3D-C12768860AD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C61CBC4-DA7D-4D9B-B20C-495496298AF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58" name="楕円 757">
          <a:extLst>
            <a:ext uri="{FF2B5EF4-FFF2-40B4-BE49-F238E27FC236}">
              <a16:creationId xmlns:a16="http://schemas.microsoft.com/office/drawing/2014/main" id="{2404CFDF-F5D5-4F1B-B2BA-29D409D4BE84}"/>
            </a:ext>
          </a:extLst>
        </xdr:cNvPr>
        <xdr:cNvSpPr/>
      </xdr:nvSpPr>
      <xdr:spPr>
        <a:xfrm>
          <a:off x="14649450" y="13505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59" name="【児童館】&#10;有形固定資産減価償却率該当値テキスト">
          <a:extLst>
            <a:ext uri="{FF2B5EF4-FFF2-40B4-BE49-F238E27FC236}">
              <a16:creationId xmlns:a16="http://schemas.microsoft.com/office/drawing/2014/main" id="{229A432F-5E14-4305-956F-4C0C5E4EC5BF}"/>
            </a:ext>
          </a:extLst>
        </xdr:cNvPr>
        <xdr:cNvSpPr txBox="1"/>
      </xdr:nvSpPr>
      <xdr:spPr>
        <a:xfrm>
          <a:off x="14735175"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760" name="楕円 759">
          <a:extLst>
            <a:ext uri="{FF2B5EF4-FFF2-40B4-BE49-F238E27FC236}">
              <a16:creationId xmlns:a16="http://schemas.microsoft.com/office/drawing/2014/main" id="{660A6520-9A87-4EB8-B16B-BBF7820DC785}"/>
            </a:ext>
          </a:extLst>
        </xdr:cNvPr>
        <xdr:cNvSpPr/>
      </xdr:nvSpPr>
      <xdr:spPr>
        <a:xfrm>
          <a:off x="13887450" y="13423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106680</xdr:rowOff>
    </xdr:to>
    <xdr:cxnSp macro="">
      <xdr:nvCxnSpPr>
        <xdr:cNvPr id="761" name="直線コネクタ 760">
          <a:extLst>
            <a:ext uri="{FF2B5EF4-FFF2-40B4-BE49-F238E27FC236}">
              <a16:creationId xmlns:a16="http://schemas.microsoft.com/office/drawing/2014/main" id="{45EDFE63-E7C3-4CC2-8E06-B20A5080EF21}"/>
            </a:ext>
          </a:extLst>
        </xdr:cNvPr>
        <xdr:cNvCxnSpPr/>
      </xdr:nvCxnSpPr>
      <xdr:spPr>
        <a:xfrm>
          <a:off x="13935075" y="13461364"/>
          <a:ext cx="762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126746</xdr:rowOff>
    </xdr:from>
    <xdr:to>
      <xdr:col>76</xdr:col>
      <xdr:colOff>165100</xdr:colOff>
      <xdr:row>83</xdr:row>
      <xdr:rowOff>56896</xdr:rowOff>
    </xdr:to>
    <xdr:sp macro="" textlink="">
      <xdr:nvSpPr>
        <xdr:cNvPr id="762" name="楕円 761">
          <a:extLst>
            <a:ext uri="{FF2B5EF4-FFF2-40B4-BE49-F238E27FC236}">
              <a16:creationId xmlns:a16="http://schemas.microsoft.com/office/drawing/2014/main" id="{E6396DF0-F605-41A2-9A7D-AF03A1AB6929}"/>
            </a:ext>
          </a:extLst>
        </xdr:cNvPr>
        <xdr:cNvSpPr/>
      </xdr:nvSpPr>
      <xdr:spPr>
        <a:xfrm>
          <a:off x="13096875" y="134109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xdr:rowOff>
    </xdr:from>
    <xdr:to>
      <xdr:col>81</xdr:col>
      <xdr:colOff>50800</xdr:colOff>
      <xdr:row>83</xdr:row>
      <xdr:rowOff>15239</xdr:rowOff>
    </xdr:to>
    <xdr:cxnSp macro="">
      <xdr:nvCxnSpPr>
        <xdr:cNvPr id="763" name="直線コネクタ 762">
          <a:extLst>
            <a:ext uri="{FF2B5EF4-FFF2-40B4-BE49-F238E27FC236}">
              <a16:creationId xmlns:a16="http://schemas.microsoft.com/office/drawing/2014/main" id="{E681A3FE-7408-42FC-8A5E-D2D05B154AF4}"/>
            </a:ext>
          </a:extLst>
        </xdr:cNvPr>
        <xdr:cNvCxnSpPr/>
      </xdr:nvCxnSpPr>
      <xdr:spPr>
        <a:xfrm>
          <a:off x="13144500" y="13458571"/>
          <a:ext cx="7905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64" name="楕円 763">
          <a:extLst>
            <a:ext uri="{FF2B5EF4-FFF2-40B4-BE49-F238E27FC236}">
              <a16:creationId xmlns:a16="http://schemas.microsoft.com/office/drawing/2014/main" id="{4A5E0B1E-CBF2-4259-AA78-1D00E89A8C40}"/>
            </a:ext>
          </a:extLst>
        </xdr:cNvPr>
        <xdr:cNvSpPr/>
      </xdr:nvSpPr>
      <xdr:spPr>
        <a:xfrm>
          <a:off x="12296775" y="13505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xdr:rowOff>
    </xdr:from>
    <xdr:to>
      <xdr:col>76</xdr:col>
      <xdr:colOff>114300</xdr:colOff>
      <xdr:row>83</xdr:row>
      <xdr:rowOff>106680</xdr:rowOff>
    </xdr:to>
    <xdr:cxnSp macro="">
      <xdr:nvCxnSpPr>
        <xdr:cNvPr id="765" name="直線コネクタ 764">
          <a:extLst>
            <a:ext uri="{FF2B5EF4-FFF2-40B4-BE49-F238E27FC236}">
              <a16:creationId xmlns:a16="http://schemas.microsoft.com/office/drawing/2014/main" id="{DC466F88-3800-4605-8181-E35FFF7813A6}"/>
            </a:ext>
          </a:extLst>
        </xdr:cNvPr>
        <xdr:cNvCxnSpPr/>
      </xdr:nvCxnSpPr>
      <xdr:spPr>
        <a:xfrm flipV="1">
          <a:off x="12344400" y="13458571"/>
          <a:ext cx="8001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66" name="楕円 765">
          <a:extLst>
            <a:ext uri="{FF2B5EF4-FFF2-40B4-BE49-F238E27FC236}">
              <a16:creationId xmlns:a16="http://schemas.microsoft.com/office/drawing/2014/main" id="{AD255B67-A8E9-480C-81B6-F8A4BF66F74C}"/>
            </a:ext>
          </a:extLst>
        </xdr:cNvPr>
        <xdr:cNvSpPr/>
      </xdr:nvSpPr>
      <xdr:spPr>
        <a:xfrm>
          <a:off x="11487150"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106680</xdr:rowOff>
    </xdr:to>
    <xdr:cxnSp macro="">
      <xdr:nvCxnSpPr>
        <xdr:cNvPr id="767" name="直線コネクタ 766">
          <a:extLst>
            <a:ext uri="{FF2B5EF4-FFF2-40B4-BE49-F238E27FC236}">
              <a16:creationId xmlns:a16="http://schemas.microsoft.com/office/drawing/2014/main" id="{4BC69E66-CD4A-4865-987B-0748E8E4D314}"/>
            </a:ext>
          </a:extLst>
        </xdr:cNvPr>
        <xdr:cNvCxnSpPr/>
      </xdr:nvCxnSpPr>
      <xdr:spPr>
        <a:xfrm>
          <a:off x="11534775" y="1354455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768" name="n_1aveValue【児童館】&#10;有形固定資産減価償却率">
          <a:extLst>
            <a:ext uri="{FF2B5EF4-FFF2-40B4-BE49-F238E27FC236}">
              <a16:creationId xmlns:a16="http://schemas.microsoft.com/office/drawing/2014/main" id="{77307507-B331-46D1-AD21-9F6EE93F0D63}"/>
            </a:ext>
          </a:extLst>
        </xdr:cNvPr>
        <xdr:cNvSpPr txBox="1"/>
      </xdr:nvSpPr>
      <xdr:spPr>
        <a:xfrm>
          <a:off x="13745219" y="1297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107714</xdr:rowOff>
    </xdr:from>
    <xdr:ext cx="405111" cy="259045"/>
    <xdr:sp macro="" textlink="">
      <xdr:nvSpPr>
        <xdr:cNvPr id="769" name="n_2aveValue【児童館】&#10;有形固定資産減価償却率">
          <a:extLst>
            <a:ext uri="{FF2B5EF4-FFF2-40B4-BE49-F238E27FC236}">
              <a16:creationId xmlns:a16="http://schemas.microsoft.com/office/drawing/2014/main" id="{F1D161DC-0537-430F-BD2D-928374B58FB8}"/>
            </a:ext>
          </a:extLst>
        </xdr:cNvPr>
        <xdr:cNvSpPr txBox="1"/>
      </xdr:nvSpPr>
      <xdr:spPr>
        <a:xfrm>
          <a:off x="12964169" y="1290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770" name="n_3aveValue【児童館】&#10;有形固定資産減価償却率">
          <a:extLst>
            <a:ext uri="{FF2B5EF4-FFF2-40B4-BE49-F238E27FC236}">
              <a16:creationId xmlns:a16="http://schemas.microsoft.com/office/drawing/2014/main" id="{092A9B36-485F-439E-8416-5464C6DA05FB}"/>
            </a:ext>
          </a:extLst>
        </xdr:cNvPr>
        <xdr:cNvSpPr txBox="1"/>
      </xdr:nvSpPr>
      <xdr:spPr>
        <a:xfrm>
          <a:off x="12164069" y="1290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771" name="n_4aveValue【児童館】&#10;有形固定資産減価償却率">
          <a:extLst>
            <a:ext uri="{FF2B5EF4-FFF2-40B4-BE49-F238E27FC236}">
              <a16:creationId xmlns:a16="http://schemas.microsoft.com/office/drawing/2014/main" id="{43CCC01E-C9FD-4AB8-BD80-B8354C3C4756}"/>
            </a:ext>
          </a:extLst>
        </xdr:cNvPr>
        <xdr:cNvSpPr txBox="1"/>
      </xdr:nvSpPr>
      <xdr:spPr>
        <a:xfrm>
          <a:off x="11354444" y="1282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772" name="n_1mainValue【児童館】&#10;有形固定資産減価償却率">
          <a:extLst>
            <a:ext uri="{FF2B5EF4-FFF2-40B4-BE49-F238E27FC236}">
              <a16:creationId xmlns:a16="http://schemas.microsoft.com/office/drawing/2014/main" id="{B15BDEB0-5B3F-4963-A284-4D067B322585}"/>
            </a:ext>
          </a:extLst>
        </xdr:cNvPr>
        <xdr:cNvSpPr txBox="1"/>
      </xdr:nvSpPr>
      <xdr:spPr>
        <a:xfrm>
          <a:off x="13745219"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48023</xdr:rowOff>
    </xdr:from>
    <xdr:ext cx="405111" cy="259045"/>
    <xdr:sp macro="" textlink="">
      <xdr:nvSpPr>
        <xdr:cNvPr id="773" name="n_2mainValue【児童館】&#10;有形固定資産減価償却率">
          <a:extLst>
            <a:ext uri="{FF2B5EF4-FFF2-40B4-BE49-F238E27FC236}">
              <a16:creationId xmlns:a16="http://schemas.microsoft.com/office/drawing/2014/main" id="{580C0AC5-A601-45A7-9C79-608CE1CB52E9}"/>
            </a:ext>
          </a:extLst>
        </xdr:cNvPr>
        <xdr:cNvSpPr txBox="1"/>
      </xdr:nvSpPr>
      <xdr:spPr>
        <a:xfrm>
          <a:off x="12964169" y="1349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4" name="n_3mainValue【児童館】&#10;有形固定資産減価償却率">
          <a:extLst>
            <a:ext uri="{FF2B5EF4-FFF2-40B4-BE49-F238E27FC236}">
              <a16:creationId xmlns:a16="http://schemas.microsoft.com/office/drawing/2014/main" id="{4E505333-5D0E-455D-968F-1855ADF76BAB}"/>
            </a:ext>
          </a:extLst>
        </xdr:cNvPr>
        <xdr:cNvSpPr txBox="1"/>
      </xdr:nvSpPr>
      <xdr:spPr>
        <a:xfrm>
          <a:off x="12164069"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75" name="n_4mainValue【児童館】&#10;有形固定資産減価償却率">
          <a:extLst>
            <a:ext uri="{FF2B5EF4-FFF2-40B4-BE49-F238E27FC236}">
              <a16:creationId xmlns:a16="http://schemas.microsoft.com/office/drawing/2014/main" id="{C0D9A380-127C-46B1-B2DA-1C538D3754D1}"/>
            </a:ext>
          </a:extLst>
        </xdr:cNvPr>
        <xdr:cNvSpPr txBox="1"/>
      </xdr:nvSpPr>
      <xdr:spPr>
        <a:xfrm>
          <a:off x="11354444"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CA150CC8-C2B8-46B3-A329-32DC8515727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5598EFB6-CDDF-486D-BE5B-89F6BCF7567A}"/>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B2582ECD-5C34-4E79-8C92-992ABFA2842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19D6E016-FA26-4CDC-A9C3-D1BF3E8F737F}"/>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60AE808F-3CC8-498D-BEF6-5EA342E2A7C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5B542C27-133D-4269-9E89-C693E3385712}"/>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EDBE10F8-3D7D-4306-B4CF-E08E9251CE0F}"/>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4833234C-725C-4362-AE92-B0CBE529969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55D530C2-C55C-41CB-91F4-41A07CE7B40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925688F5-D48F-4450-882C-C0D9F0F544E4}"/>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96AC0B77-A360-4F14-9CEA-650B0F2CCBA7}"/>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11DA1D1E-C737-4FED-ABE9-06FA2F2CDEB0}"/>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48C3B0D-D0D6-4679-95A9-86FE430FC268}"/>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C19DDE08-8958-4504-AF31-31D566316501}"/>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1D16A478-48DE-4676-8267-DA19CCD7DFB1}"/>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5B3253A6-0F31-411A-8170-753EF1F59798}"/>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C926095F-E82D-4D55-BC96-7E30AF522B74}"/>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3C2B9EC4-35CF-4F9E-8FAC-47D1EF28821E}"/>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578CABD7-EED7-45FB-AB85-0ECBBD7F4639}"/>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3135F335-76B8-4BFF-81A4-17D970006C80}"/>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91AADFE3-7DA8-4F97-AFBF-2C7B68B790DB}"/>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5B86227-CAA3-405C-AB08-9689A94FF140}"/>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2929261B-5858-40BA-86C6-1C21087CAB9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A6497AA4-267D-45EC-AC0E-4A4765FC7C9B}"/>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34BBCA5B-869C-44CB-8BAC-1790224739C5}"/>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801" name="直線コネクタ 800">
          <a:extLst>
            <a:ext uri="{FF2B5EF4-FFF2-40B4-BE49-F238E27FC236}">
              <a16:creationId xmlns:a16="http://schemas.microsoft.com/office/drawing/2014/main" id="{74E03D23-641C-4CD6-B4A3-E53C8DE90762}"/>
            </a:ext>
          </a:extLst>
        </xdr:cNvPr>
        <xdr:cNvCxnSpPr/>
      </xdr:nvCxnSpPr>
      <xdr:spPr>
        <a:xfrm flipV="1">
          <a:off x="19954239" y="12648293"/>
          <a:ext cx="0"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2" name="【児童館】&#10;一人当たり面積最小値テキスト">
          <a:extLst>
            <a:ext uri="{FF2B5EF4-FFF2-40B4-BE49-F238E27FC236}">
              <a16:creationId xmlns:a16="http://schemas.microsoft.com/office/drawing/2014/main" id="{43AF47F3-1E57-41F2-A939-E069ABC993B2}"/>
            </a:ext>
          </a:extLst>
        </xdr:cNvPr>
        <xdr:cNvSpPr txBox="1"/>
      </xdr:nvSpPr>
      <xdr:spPr>
        <a:xfrm>
          <a:off x="199929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3" name="直線コネクタ 802">
          <a:extLst>
            <a:ext uri="{FF2B5EF4-FFF2-40B4-BE49-F238E27FC236}">
              <a16:creationId xmlns:a16="http://schemas.microsoft.com/office/drawing/2014/main" id="{3D48F75F-367E-4D2A-A0ED-0F75EC68649A}"/>
            </a:ext>
          </a:extLst>
        </xdr:cNvPr>
        <xdr:cNvCxnSpPr/>
      </xdr:nvCxnSpPr>
      <xdr:spPr>
        <a:xfrm>
          <a:off x="198786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4" name="【児童館】&#10;一人当たり面積最大値テキスト">
          <a:extLst>
            <a:ext uri="{FF2B5EF4-FFF2-40B4-BE49-F238E27FC236}">
              <a16:creationId xmlns:a16="http://schemas.microsoft.com/office/drawing/2014/main" id="{CDC72933-4D71-49FD-BB6E-F592C700CA53}"/>
            </a:ext>
          </a:extLst>
        </xdr:cNvPr>
        <xdr:cNvSpPr txBox="1"/>
      </xdr:nvSpPr>
      <xdr:spPr>
        <a:xfrm>
          <a:off x="19992975" y="124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5" name="直線コネクタ 804">
          <a:extLst>
            <a:ext uri="{FF2B5EF4-FFF2-40B4-BE49-F238E27FC236}">
              <a16:creationId xmlns:a16="http://schemas.microsoft.com/office/drawing/2014/main" id="{F2320BD6-C876-4AD1-B570-C8415787AD8F}"/>
            </a:ext>
          </a:extLst>
        </xdr:cNvPr>
        <xdr:cNvCxnSpPr/>
      </xdr:nvCxnSpPr>
      <xdr:spPr>
        <a:xfrm>
          <a:off x="19878675" y="12648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806" name="【児童館】&#10;一人当たり面積平均値テキスト">
          <a:extLst>
            <a:ext uri="{FF2B5EF4-FFF2-40B4-BE49-F238E27FC236}">
              <a16:creationId xmlns:a16="http://schemas.microsoft.com/office/drawing/2014/main" id="{EDCAAD15-6E96-492D-90B6-2BDF6D57C368}"/>
            </a:ext>
          </a:extLst>
        </xdr:cNvPr>
        <xdr:cNvSpPr txBox="1"/>
      </xdr:nvSpPr>
      <xdr:spPr>
        <a:xfrm>
          <a:off x="19992975" y="1352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7" name="フローチャート: 判断 806">
          <a:extLst>
            <a:ext uri="{FF2B5EF4-FFF2-40B4-BE49-F238E27FC236}">
              <a16:creationId xmlns:a16="http://schemas.microsoft.com/office/drawing/2014/main" id="{6D521433-188D-41AD-9E04-A7149252B440}"/>
            </a:ext>
          </a:extLst>
        </xdr:cNvPr>
        <xdr:cNvSpPr/>
      </xdr:nvSpPr>
      <xdr:spPr>
        <a:xfrm>
          <a:off x="19897725" y="136606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8" name="フローチャート: 判断 807">
          <a:extLst>
            <a:ext uri="{FF2B5EF4-FFF2-40B4-BE49-F238E27FC236}">
              <a16:creationId xmlns:a16="http://schemas.microsoft.com/office/drawing/2014/main" id="{79B5A86C-095E-4D00-A2EA-D0238546D49D}"/>
            </a:ext>
          </a:extLst>
        </xdr:cNvPr>
        <xdr:cNvSpPr/>
      </xdr:nvSpPr>
      <xdr:spPr>
        <a:xfrm>
          <a:off x="19154775" y="1369967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9" name="フローチャート: 判断 808">
          <a:extLst>
            <a:ext uri="{FF2B5EF4-FFF2-40B4-BE49-F238E27FC236}">
              <a16:creationId xmlns:a16="http://schemas.microsoft.com/office/drawing/2014/main" id="{35EAD912-181B-4B5E-A9DE-83F2ADC7C70E}"/>
            </a:ext>
          </a:extLst>
        </xdr:cNvPr>
        <xdr:cNvSpPr/>
      </xdr:nvSpPr>
      <xdr:spPr>
        <a:xfrm>
          <a:off x="18345150" y="13699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0" name="フローチャート: 判断 809">
          <a:extLst>
            <a:ext uri="{FF2B5EF4-FFF2-40B4-BE49-F238E27FC236}">
              <a16:creationId xmlns:a16="http://schemas.microsoft.com/office/drawing/2014/main" id="{C7FFC205-B048-43C8-9F2B-CFB3EF714C65}"/>
            </a:ext>
          </a:extLst>
        </xdr:cNvPr>
        <xdr:cNvSpPr/>
      </xdr:nvSpPr>
      <xdr:spPr>
        <a:xfrm>
          <a:off x="17554575" y="13716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1" name="フローチャート: 判断 810">
          <a:extLst>
            <a:ext uri="{FF2B5EF4-FFF2-40B4-BE49-F238E27FC236}">
              <a16:creationId xmlns:a16="http://schemas.microsoft.com/office/drawing/2014/main" id="{80E42152-A4A7-479C-B015-8D41F7C72A32}"/>
            </a:ext>
          </a:extLst>
        </xdr:cNvPr>
        <xdr:cNvSpPr/>
      </xdr:nvSpPr>
      <xdr:spPr>
        <a:xfrm>
          <a:off x="16754475" y="136769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D5EF4A7-F85B-40B1-9266-B00FD9555C9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B986869-839C-4750-B39A-755814D072F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B4CE993-072C-466B-B4DF-7F2790EAD10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1E924E8-70F6-4D77-A6DD-5CCC378D420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D457F37-EE3F-47C2-9F0F-F36134283120}"/>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817" name="楕円 816">
          <a:extLst>
            <a:ext uri="{FF2B5EF4-FFF2-40B4-BE49-F238E27FC236}">
              <a16:creationId xmlns:a16="http://schemas.microsoft.com/office/drawing/2014/main" id="{5C260952-6C6E-44D9-AB81-D90DC41ABBCB}"/>
            </a:ext>
          </a:extLst>
        </xdr:cNvPr>
        <xdr:cNvSpPr/>
      </xdr:nvSpPr>
      <xdr:spPr>
        <a:xfrm>
          <a:off x="19897725" y="13866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818" name="【児童館】&#10;一人当たり面積該当値テキスト">
          <a:extLst>
            <a:ext uri="{FF2B5EF4-FFF2-40B4-BE49-F238E27FC236}">
              <a16:creationId xmlns:a16="http://schemas.microsoft.com/office/drawing/2014/main" id="{D0C2C9B4-C6D7-4A75-A00C-22C5BE772A3E}"/>
            </a:ext>
          </a:extLst>
        </xdr:cNvPr>
        <xdr:cNvSpPr txBox="1"/>
      </xdr:nvSpPr>
      <xdr:spPr>
        <a:xfrm>
          <a:off x="19992975" y="137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819" name="楕円 818">
          <a:extLst>
            <a:ext uri="{FF2B5EF4-FFF2-40B4-BE49-F238E27FC236}">
              <a16:creationId xmlns:a16="http://schemas.microsoft.com/office/drawing/2014/main" id="{95D00082-257F-4229-B6DD-7EEB4E519880}"/>
            </a:ext>
          </a:extLst>
        </xdr:cNvPr>
        <xdr:cNvSpPr/>
      </xdr:nvSpPr>
      <xdr:spPr>
        <a:xfrm>
          <a:off x="19154775" y="13761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144236</xdr:rowOff>
    </xdr:to>
    <xdr:cxnSp macro="">
      <xdr:nvCxnSpPr>
        <xdr:cNvPr id="820" name="直線コネクタ 819">
          <a:extLst>
            <a:ext uri="{FF2B5EF4-FFF2-40B4-BE49-F238E27FC236}">
              <a16:creationId xmlns:a16="http://schemas.microsoft.com/office/drawing/2014/main" id="{7C9163B5-F42D-4349-A104-4EC4E1585986}"/>
            </a:ext>
          </a:extLst>
        </xdr:cNvPr>
        <xdr:cNvCxnSpPr/>
      </xdr:nvCxnSpPr>
      <xdr:spPr>
        <a:xfrm>
          <a:off x="19202400" y="13799911"/>
          <a:ext cx="7524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821" name="楕円 820">
          <a:extLst>
            <a:ext uri="{FF2B5EF4-FFF2-40B4-BE49-F238E27FC236}">
              <a16:creationId xmlns:a16="http://schemas.microsoft.com/office/drawing/2014/main" id="{FE8BD579-6885-4F92-80E7-3476AA9EF1A5}"/>
            </a:ext>
          </a:extLst>
        </xdr:cNvPr>
        <xdr:cNvSpPr/>
      </xdr:nvSpPr>
      <xdr:spPr>
        <a:xfrm>
          <a:off x="18345150" y="13761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29936</xdr:rowOff>
    </xdr:to>
    <xdr:cxnSp macro="">
      <xdr:nvCxnSpPr>
        <xdr:cNvPr id="822" name="直線コネクタ 821">
          <a:extLst>
            <a:ext uri="{FF2B5EF4-FFF2-40B4-BE49-F238E27FC236}">
              <a16:creationId xmlns:a16="http://schemas.microsoft.com/office/drawing/2014/main" id="{6DB9E4B2-03B5-4B5F-9718-75E336D91186}"/>
            </a:ext>
          </a:extLst>
        </xdr:cNvPr>
        <xdr:cNvCxnSpPr/>
      </xdr:nvCxnSpPr>
      <xdr:spPr>
        <a:xfrm>
          <a:off x="18392775" y="137999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3" name="楕円 822">
          <a:extLst>
            <a:ext uri="{FF2B5EF4-FFF2-40B4-BE49-F238E27FC236}">
              <a16:creationId xmlns:a16="http://schemas.microsoft.com/office/drawing/2014/main" id="{B20CF7FB-1ADC-4660-BB20-825CBEBB6455}"/>
            </a:ext>
          </a:extLst>
        </xdr:cNvPr>
        <xdr:cNvSpPr/>
      </xdr:nvSpPr>
      <xdr:spPr>
        <a:xfrm>
          <a:off x="17554575" y="13774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46264</xdr:rowOff>
    </xdr:to>
    <xdr:cxnSp macro="">
      <xdr:nvCxnSpPr>
        <xdr:cNvPr id="824" name="直線コネクタ 823">
          <a:extLst>
            <a:ext uri="{FF2B5EF4-FFF2-40B4-BE49-F238E27FC236}">
              <a16:creationId xmlns:a16="http://schemas.microsoft.com/office/drawing/2014/main" id="{EC85A3AE-F036-4FB6-AA92-96FC9EE7549A}"/>
            </a:ext>
          </a:extLst>
        </xdr:cNvPr>
        <xdr:cNvCxnSpPr/>
      </xdr:nvCxnSpPr>
      <xdr:spPr>
        <a:xfrm flipV="1">
          <a:off x="17602200" y="13799911"/>
          <a:ext cx="7905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25" name="楕円 824">
          <a:extLst>
            <a:ext uri="{FF2B5EF4-FFF2-40B4-BE49-F238E27FC236}">
              <a16:creationId xmlns:a16="http://schemas.microsoft.com/office/drawing/2014/main" id="{1BAA7167-040B-4FAF-B474-3C8E3C529E32}"/>
            </a:ext>
          </a:extLst>
        </xdr:cNvPr>
        <xdr:cNvSpPr/>
      </xdr:nvSpPr>
      <xdr:spPr>
        <a:xfrm>
          <a:off x="16754475" y="13774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826" name="直線コネクタ 825">
          <a:extLst>
            <a:ext uri="{FF2B5EF4-FFF2-40B4-BE49-F238E27FC236}">
              <a16:creationId xmlns:a16="http://schemas.microsoft.com/office/drawing/2014/main" id="{9C6EBD3F-E242-4556-9348-21F8E06FF789}"/>
            </a:ext>
          </a:extLst>
        </xdr:cNvPr>
        <xdr:cNvCxnSpPr/>
      </xdr:nvCxnSpPr>
      <xdr:spPr>
        <a:xfrm>
          <a:off x="16802100" y="138225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7" name="n_1aveValue【児童館】&#10;一人当たり面積">
          <a:extLst>
            <a:ext uri="{FF2B5EF4-FFF2-40B4-BE49-F238E27FC236}">
              <a16:creationId xmlns:a16="http://schemas.microsoft.com/office/drawing/2014/main" id="{5767957B-CA06-4EE5-BAAA-C9796957FB9E}"/>
            </a:ext>
          </a:extLst>
        </xdr:cNvPr>
        <xdr:cNvSpPr txBox="1"/>
      </xdr:nvSpPr>
      <xdr:spPr>
        <a:xfrm>
          <a:off x="18983402" y="134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8" name="n_2aveValue【児童館】&#10;一人当たり面積">
          <a:extLst>
            <a:ext uri="{FF2B5EF4-FFF2-40B4-BE49-F238E27FC236}">
              <a16:creationId xmlns:a16="http://schemas.microsoft.com/office/drawing/2014/main" id="{97614DBC-878E-43E1-89BB-A48C11D5A48A}"/>
            </a:ext>
          </a:extLst>
        </xdr:cNvPr>
        <xdr:cNvSpPr txBox="1"/>
      </xdr:nvSpPr>
      <xdr:spPr>
        <a:xfrm>
          <a:off x="18183302" y="134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9" name="n_3aveValue【児童館】&#10;一人当たり面積">
          <a:extLst>
            <a:ext uri="{FF2B5EF4-FFF2-40B4-BE49-F238E27FC236}">
              <a16:creationId xmlns:a16="http://schemas.microsoft.com/office/drawing/2014/main" id="{D61E928A-08C4-4AD8-AB3D-0F900F236BDE}"/>
            </a:ext>
          </a:extLst>
        </xdr:cNvPr>
        <xdr:cNvSpPr txBox="1"/>
      </xdr:nvSpPr>
      <xdr:spPr>
        <a:xfrm>
          <a:off x="17383202"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830" name="n_4aveValue【児童館】&#10;一人当たり面積">
          <a:extLst>
            <a:ext uri="{FF2B5EF4-FFF2-40B4-BE49-F238E27FC236}">
              <a16:creationId xmlns:a16="http://schemas.microsoft.com/office/drawing/2014/main" id="{85ABD242-5B53-425E-B1FF-6C56D71678EA}"/>
            </a:ext>
          </a:extLst>
        </xdr:cNvPr>
        <xdr:cNvSpPr txBox="1"/>
      </xdr:nvSpPr>
      <xdr:spPr>
        <a:xfrm>
          <a:off x="16592627" y="134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831" name="n_1mainValue【児童館】&#10;一人当たり面積">
          <a:extLst>
            <a:ext uri="{FF2B5EF4-FFF2-40B4-BE49-F238E27FC236}">
              <a16:creationId xmlns:a16="http://schemas.microsoft.com/office/drawing/2014/main" id="{EBC303E2-8186-4EDB-B306-1034D2DC9A2C}"/>
            </a:ext>
          </a:extLst>
        </xdr:cNvPr>
        <xdr:cNvSpPr txBox="1"/>
      </xdr:nvSpPr>
      <xdr:spPr>
        <a:xfrm>
          <a:off x="18983402" y="138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832" name="n_2mainValue【児童館】&#10;一人当たり面積">
          <a:extLst>
            <a:ext uri="{FF2B5EF4-FFF2-40B4-BE49-F238E27FC236}">
              <a16:creationId xmlns:a16="http://schemas.microsoft.com/office/drawing/2014/main" id="{BC0BC8CD-6C85-451D-8A91-9BBFB4CA1645}"/>
            </a:ext>
          </a:extLst>
        </xdr:cNvPr>
        <xdr:cNvSpPr txBox="1"/>
      </xdr:nvSpPr>
      <xdr:spPr>
        <a:xfrm>
          <a:off x="18183302" y="138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3" name="n_3mainValue【児童館】&#10;一人当たり面積">
          <a:extLst>
            <a:ext uri="{FF2B5EF4-FFF2-40B4-BE49-F238E27FC236}">
              <a16:creationId xmlns:a16="http://schemas.microsoft.com/office/drawing/2014/main" id="{3B4BC57B-97B6-4730-9AFD-2F4A63099E32}"/>
            </a:ext>
          </a:extLst>
        </xdr:cNvPr>
        <xdr:cNvSpPr txBox="1"/>
      </xdr:nvSpPr>
      <xdr:spPr>
        <a:xfrm>
          <a:off x="17383202" y="1385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834" name="n_4mainValue【児童館】&#10;一人当たり面積">
          <a:extLst>
            <a:ext uri="{FF2B5EF4-FFF2-40B4-BE49-F238E27FC236}">
              <a16:creationId xmlns:a16="http://schemas.microsoft.com/office/drawing/2014/main" id="{702BCBA5-F07A-4D26-92FB-D3A425BBC9F9}"/>
            </a:ext>
          </a:extLst>
        </xdr:cNvPr>
        <xdr:cNvSpPr txBox="1"/>
      </xdr:nvSpPr>
      <xdr:spPr>
        <a:xfrm>
          <a:off x="16592627" y="1385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8554FBFF-6078-4054-86DC-3A27B3762297}"/>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71B58A6F-31C6-40E1-ADC9-5F20F031DD1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81DA935B-3D17-463C-9747-4A11E3B4F2C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62F3F2B7-F0EC-4BED-9FC4-01928E721192}"/>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2C50754C-C7CA-4022-9314-1BEB00AA420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5F671A13-37CA-43CA-9650-949C37FB4895}"/>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BA01C23-672A-4AD2-B8C6-699C0441A173}"/>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D02106B1-7103-43EC-889E-A29CFB3D461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42A0D26C-6A4C-4A92-A3F8-80866413A097}"/>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ED7137D4-76AB-4B81-BAEA-5AEC97B77D9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F980D7-C56F-42CD-9A75-1D7AD45D536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a:extLst>
            <a:ext uri="{FF2B5EF4-FFF2-40B4-BE49-F238E27FC236}">
              <a16:creationId xmlns:a16="http://schemas.microsoft.com/office/drawing/2014/main" id="{28D43739-75FC-41B4-AC49-3782937869D2}"/>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7" name="テキスト ボックス 846">
          <a:extLst>
            <a:ext uri="{FF2B5EF4-FFF2-40B4-BE49-F238E27FC236}">
              <a16:creationId xmlns:a16="http://schemas.microsoft.com/office/drawing/2014/main" id="{E92C0F27-BBD6-43B3-8238-4159E82616FF}"/>
            </a:ext>
          </a:extLst>
        </xdr:cNvPr>
        <xdr:cNvSpPr txBox="1"/>
      </xdr:nvSpPr>
      <xdr:spPr>
        <a:xfrm>
          <a:off x="107945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a:extLst>
            <a:ext uri="{FF2B5EF4-FFF2-40B4-BE49-F238E27FC236}">
              <a16:creationId xmlns:a16="http://schemas.microsoft.com/office/drawing/2014/main" id="{4669A112-3974-4510-BB4A-27A93660236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a:extLst>
            <a:ext uri="{FF2B5EF4-FFF2-40B4-BE49-F238E27FC236}">
              <a16:creationId xmlns:a16="http://schemas.microsoft.com/office/drawing/2014/main" id="{4347B487-7360-4887-BFDD-0918264D0713}"/>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a:extLst>
            <a:ext uri="{FF2B5EF4-FFF2-40B4-BE49-F238E27FC236}">
              <a16:creationId xmlns:a16="http://schemas.microsoft.com/office/drawing/2014/main" id="{E8F89B42-112F-4CF8-923C-071D3020D1C0}"/>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a:extLst>
            <a:ext uri="{FF2B5EF4-FFF2-40B4-BE49-F238E27FC236}">
              <a16:creationId xmlns:a16="http://schemas.microsoft.com/office/drawing/2014/main" id="{6662149F-22AA-4080-86A3-37CA218FC0E1}"/>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a:extLst>
            <a:ext uri="{FF2B5EF4-FFF2-40B4-BE49-F238E27FC236}">
              <a16:creationId xmlns:a16="http://schemas.microsoft.com/office/drawing/2014/main" id="{BEAF270D-7977-4695-B5A4-DDE7653C6A95}"/>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a:extLst>
            <a:ext uri="{FF2B5EF4-FFF2-40B4-BE49-F238E27FC236}">
              <a16:creationId xmlns:a16="http://schemas.microsoft.com/office/drawing/2014/main" id="{F4C423D9-CCDC-4805-B1C8-7D271EB54E10}"/>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D1F3F7C0-B8BB-4A4F-A136-676251D8C791}"/>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a:extLst>
            <a:ext uri="{FF2B5EF4-FFF2-40B4-BE49-F238E27FC236}">
              <a16:creationId xmlns:a16="http://schemas.microsoft.com/office/drawing/2014/main" id="{8D0BAC7C-863D-4C8D-81D0-A8DDDBFFB86F}"/>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C1C83EA9-4CF0-4C41-95D0-B9D75FD96E9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7" name="直線コネクタ 856">
          <a:extLst>
            <a:ext uri="{FF2B5EF4-FFF2-40B4-BE49-F238E27FC236}">
              <a16:creationId xmlns:a16="http://schemas.microsoft.com/office/drawing/2014/main" id="{1CEA40ED-4F75-489D-989B-41F507B0DDD8}"/>
            </a:ext>
          </a:extLst>
        </xdr:cNvPr>
        <xdr:cNvCxnSpPr/>
      </xdr:nvCxnSpPr>
      <xdr:spPr>
        <a:xfrm flipV="1">
          <a:off x="14696439" y="16275686"/>
          <a:ext cx="0" cy="145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8" name="【公民館】&#10;有形固定資産減価償却率最小値テキスト">
          <a:extLst>
            <a:ext uri="{FF2B5EF4-FFF2-40B4-BE49-F238E27FC236}">
              <a16:creationId xmlns:a16="http://schemas.microsoft.com/office/drawing/2014/main" id="{0AEA43EA-757B-4090-BAE0-D13F96E1A21B}"/>
            </a:ext>
          </a:extLst>
        </xdr:cNvPr>
        <xdr:cNvSpPr txBox="1"/>
      </xdr:nvSpPr>
      <xdr:spPr>
        <a:xfrm>
          <a:off x="14735175" y="1773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9" name="直線コネクタ 858">
          <a:extLst>
            <a:ext uri="{FF2B5EF4-FFF2-40B4-BE49-F238E27FC236}">
              <a16:creationId xmlns:a16="http://schemas.microsoft.com/office/drawing/2014/main" id="{DF22CEC1-11DA-4419-8726-5846EF44CEF1}"/>
            </a:ext>
          </a:extLst>
        </xdr:cNvPr>
        <xdr:cNvCxnSpPr/>
      </xdr:nvCxnSpPr>
      <xdr:spPr>
        <a:xfrm>
          <a:off x="14611350" y="177278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0" name="【公民館】&#10;有形固定資産減価償却率最大値テキスト">
          <a:extLst>
            <a:ext uri="{FF2B5EF4-FFF2-40B4-BE49-F238E27FC236}">
              <a16:creationId xmlns:a16="http://schemas.microsoft.com/office/drawing/2014/main" id="{D421C831-84DE-472D-99EF-90B62C873827}"/>
            </a:ext>
          </a:extLst>
        </xdr:cNvPr>
        <xdr:cNvSpPr txBox="1"/>
      </xdr:nvSpPr>
      <xdr:spPr>
        <a:xfrm>
          <a:off x="14735175" y="1605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61" name="直線コネクタ 860">
          <a:extLst>
            <a:ext uri="{FF2B5EF4-FFF2-40B4-BE49-F238E27FC236}">
              <a16:creationId xmlns:a16="http://schemas.microsoft.com/office/drawing/2014/main" id="{3AC75F5A-96E3-42CC-A1A8-A6F07D19ECEA}"/>
            </a:ext>
          </a:extLst>
        </xdr:cNvPr>
        <xdr:cNvCxnSpPr/>
      </xdr:nvCxnSpPr>
      <xdr:spPr>
        <a:xfrm>
          <a:off x="14611350" y="16275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862" name="【公民館】&#10;有形固定資産減価償却率平均値テキスト">
          <a:extLst>
            <a:ext uri="{FF2B5EF4-FFF2-40B4-BE49-F238E27FC236}">
              <a16:creationId xmlns:a16="http://schemas.microsoft.com/office/drawing/2014/main" id="{0CF41057-DC34-4683-965A-C27878A207A1}"/>
            </a:ext>
          </a:extLst>
        </xdr:cNvPr>
        <xdr:cNvSpPr txBox="1"/>
      </xdr:nvSpPr>
      <xdr:spPr>
        <a:xfrm>
          <a:off x="14735175" y="1676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3" name="フローチャート: 判断 862">
          <a:extLst>
            <a:ext uri="{FF2B5EF4-FFF2-40B4-BE49-F238E27FC236}">
              <a16:creationId xmlns:a16="http://schemas.microsoft.com/office/drawing/2014/main" id="{0AB696D5-5F4D-4119-94E3-0D2A71728720}"/>
            </a:ext>
          </a:extLst>
        </xdr:cNvPr>
        <xdr:cNvSpPr/>
      </xdr:nvSpPr>
      <xdr:spPr>
        <a:xfrm>
          <a:off x="14649450" y="169143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4" name="フローチャート: 判断 863">
          <a:extLst>
            <a:ext uri="{FF2B5EF4-FFF2-40B4-BE49-F238E27FC236}">
              <a16:creationId xmlns:a16="http://schemas.microsoft.com/office/drawing/2014/main" id="{30AC5F5B-C5B9-48CA-A32E-D04D76792712}"/>
            </a:ext>
          </a:extLst>
        </xdr:cNvPr>
        <xdr:cNvSpPr/>
      </xdr:nvSpPr>
      <xdr:spPr>
        <a:xfrm>
          <a:off x="13887450" y="168512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5" name="フローチャート: 判断 864">
          <a:extLst>
            <a:ext uri="{FF2B5EF4-FFF2-40B4-BE49-F238E27FC236}">
              <a16:creationId xmlns:a16="http://schemas.microsoft.com/office/drawing/2014/main" id="{1F12F057-7D92-4C41-BA62-61D67993283C}"/>
            </a:ext>
          </a:extLst>
        </xdr:cNvPr>
        <xdr:cNvSpPr/>
      </xdr:nvSpPr>
      <xdr:spPr>
        <a:xfrm>
          <a:off x="13096875" y="168023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6" name="フローチャート: 判断 865">
          <a:extLst>
            <a:ext uri="{FF2B5EF4-FFF2-40B4-BE49-F238E27FC236}">
              <a16:creationId xmlns:a16="http://schemas.microsoft.com/office/drawing/2014/main" id="{7A197386-F93F-43E9-BBFE-E60682569AA9}"/>
            </a:ext>
          </a:extLst>
        </xdr:cNvPr>
        <xdr:cNvSpPr/>
      </xdr:nvSpPr>
      <xdr:spPr>
        <a:xfrm>
          <a:off x="12296775" y="168183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7" name="フローチャート: 判断 866">
          <a:extLst>
            <a:ext uri="{FF2B5EF4-FFF2-40B4-BE49-F238E27FC236}">
              <a16:creationId xmlns:a16="http://schemas.microsoft.com/office/drawing/2014/main" id="{E8192FD6-4223-44FF-8FFC-E3B64C635079}"/>
            </a:ext>
          </a:extLst>
        </xdr:cNvPr>
        <xdr:cNvSpPr/>
      </xdr:nvSpPr>
      <xdr:spPr>
        <a:xfrm>
          <a:off x="11487150" y="16838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768EF1E-5376-4653-BD31-DE10A2A6D56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D980AD1-EB47-4130-B3C9-403A0BFAF64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6B14A8E-27CC-43FF-A855-0A425D5EA83D}"/>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CC6E68C-31E5-45EC-B93A-2A449A5835B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2A6B4E8-B1E6-4306-A1AE-25FE7D2DA9F6}"/>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873" name="楕円 872">
          <a:extLst>
            <a:ext uri="{FF2B5EF4-FFF2-40B4-BE49-F238E27FC236}">
              <a16:creationId xmlns:a16="http://schemas.microsoft.com/office/drawing/2014/main" id="{1F1511D4-8D1F-4825-8557-6154425E1058}"/>
            </a:ext>
          </a:extLst>
        </xdr:cNvPr>
        <xdr:cNvSpPr/>
      </xdr:nvSpPr>
      <xdr:spPr>
        <a:xfrm>
          <a:off x="14649450" y="170469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51833</xdr:rowOff>
    </xdr:from>
    <xdr:ext cx="405111" cy="259045"/>
    <xdr:sp macro="" textlink="">
      <xdr:nvSpPr>
        <xdr:cNvPr id="874" name="【公民館】&#10;有形固定資産減価償却率該当値テキスト">
          <a:extLst>
            <a:ext uri="{FF2B5EF4-FFF2-40B4-BE49-F238E27FC236}">
              <a16:creationId xmlns:a16="http://schemas.microsoft.com/office/drawing/2014/main" id="{5A650525-7DE0-4B25-AA4B-B0F7D6B6641F}"/>
            </a:ext>
          </a:extLst>
        </xdr:cNvPr>
        <xdr:cNvSpPr txBox="1"/>
      </xdr:nvSpPr>
      <xdr:spPr>
        <a:xfrm>
          <a:off x="14735175" y="170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98552</xdr:rowOff>
    </xdr:from>
    <xdr:to>
      <xdr:col>81</xdr:col>
      <xdr:colOff>101600</xdr:colOff>
      <xdr:row>104</xdr:row>
      <xdr:rowOff>28702</xdr:rowOff>
    </xdr:to>
    <xdr:sp macro="" textlink="">
      <xdr:nvSpPr>
        <xdr:cNvPr id="875" name="楕円 874">
          <a:extLst>
            <a:ext uri="{FF2B5EF4-FFF2-40B4-BE49-F238E27FC236}">
              <a16:creationId xmlns:a16="http://schemas.microsoft.com/office/drawing/2014/main" id="{037CD65C-F9BD-4DD8-A62B-3C2C0CF4DE31}"/>
            </a:ext>
          </a:extLst>
        </xdr:cNvPr>
        <xdr:cNvSpPr/>
      </xdr:nvSpPr>
      <xdr:spPr>
        <a:xfrm>
          <a:off x="13887450" y="169038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149352</xdr:rowOff>
    </xdr:from>
    <xdr:to>
      <xdr:col>85</xdr:col>
      <xdr:colOff>127000</xdr:colOff>
      <xdr:row>104</xdr:row>
      <xdr:rowOff>124206</xdr:rowOff>
    </xdr:to>
    <xdr:cxnSp macro="">
      <xdr:nvCxnSpPr>
        <xdr:cNvPr id="876" name="直線コネクタ 875">
          <a:extLst>
            <a:ext uri="{FF2B5EF4-FFF2-40B4-BE49-F238E27FC236}">
              <a16:creationId xmlns:a16="http://schemas.microsoft.com/office/drawing/2014/main" id="{741CE73A-4EA0-450D-AE99-B67963C50441}"/>
            </a:ext>
          </a:extLst>
        </xdr:cNvPr>
        <xdr:cNvCxnSpPr/>
      </xdr:nvCxnSpPr>
      <xdr:spPr>
        <a:xfrm>
          <a:off x="13935075" y="16951452"/>
          <a:ext cx="762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877" name="楕円 876">
          <a:extLst>
            <a:ext uri="{FF2B5EF4-FFF2-40B4-BE49-F238E27FC236}">
              <a16:creationId xmlns:a16="http://schemas.microsoft.com/office/drawing/2014/main" id="{0A6349D5-98D5-4F6B-8CEB-EC3C4796D5C1}"/>
            </a:ext>
          </a:extLst>
        </xdr:cNvPr>
        <xdr:cNvSpPr/>
      </xdr:nvSpPr>
      <xdr:spPr>
        <a:xfrm>
          <a:off x="13096875" y="168494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103</xdr:row>
      <xdr:rowOff>149352</xdr:rowOff>
    </xdr:to>
    <xdr:cxnSp macro="">
      <xdr:nvCxnSpPr>
        <xdr:cNvPr id="878" name="直線コネクタ 877">
          <a:extLst>
            <a:ext uri="{FF2B5EF4-FFF2-40B4-BE49-F238E27FC236}">
              <a16:creationId xmlns:a16="http://schemas.microsoft.com/office/drawing/2014/main" id="{8043D31F-4F39-433D-A9FE-938AC416FEE8}"/>
            </a:ext>
          </a:extLst>
        </xdr:cNvPr>
        <xdr:cNvCxnSpPr/>
      </xdr:nvCxnSpPr>
      <xdr:spPr>
        <a:xfrm>
          <a:off x="13144500" y="16906621"/>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23113</xdr:rowOff>
    </xdr:from>
    <xdr:to>
      <xdr:col>72</xdr:col>
      <xdr:colOff>38100</xdr:colOff>
      <xdr:row>103</xdr:row>
      <xdr:rowOff>124713</xdr:rowOff>
    </xdr:to>
    <xdr:sp macro="" textlink="">
      <xdr:nvSpPr>
        <xdr:cNvPr id="879" name="楕円 878">
          <a:extLst>
            <a:ext uri="{FF2B5EF4-FFF2-40B4-BE49-F238E27FC236}">
              <a16:creationId xmlns:a16="http://schemas.microsoft.com/office/drawing/2014/main" id="{B4DEFFF1-9413-404D-A453-4771D10BBB82}"/>
            </a:ext>
          </a:extLst>
        </xdr:cNvPr>
        <xdr:cNvSpPr/>
      </xdr:nvSpPr>
      <xdr:spPr>
        <a:xfrm>
          <a:off x="12296775" y="168283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73913</xdr:rowOff>
    </xdr:from>
    <xdr:to>
      <xdr:col>76</xdr:col>
      <xdr:colOff>114300</xdr:colOff>
      <xdr:row>103</xdr:row>
      <xdr:rowOff>101346</xdr:rowOff>
    </xdr:to>
    <xdr:cxnSp macro="">
      <xdr:nvCxnSpPr>
        <xdr:cNvPr id="880" name="直線コネクタ 879">
          <a:extLst>
            <a:ext uri="{FF2B5EF4-FFF2-40B4-BE49-F238E27FC236}">
              <a16:creationId xmlns:a16="http://schemas.microsoft.com/office/drawing/2014/main" id="{B77EA314-EBDC-414D-993D-7443A48E6A0B}"/>
            </a:ext>
          </a:extLst>
        </xdr:cNvPr>
        <xdr:cNvCxnSpPr/>
      </xdr:nvCxnSpPr>
      <xdr:spPr>
        <a:xfrm>
          <a:off x="12344400" y="16876013"/>
          <a:ext cx="8001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164846</xdr:rowOff>
    </xdr:from>
    <xdr:to>
      <xdr:col>67</xdr:col>
      <xdr:colOff>101600</xdr:colOff>
      <xdr:row>103</xdr:row>
      <xdr:rowOff>94996</xdr:rowOff>
    </xdr:to>
    <xdr:sp macro="" textlink="">
      <xdr:nvSpPr>
        <xdr:cNvPr id="881" name="楕円 880">
          <a:extLst>
            <a:ext uri="{FF2B5EF4-FFF2-40B4-BE49-F238E27FC236}">
              <a16:creationId xmlns:a16="http://schemas.microsoft.com/office/drawing/2014/main" id="{E4AFE193-FB46-4469-86A9-28FB5271334A}"/>
            </a:ext>
          </a:extLst>
        </xdr:cNvPr>
        <xdr:cNvSpPr/>
      </xdr:nvSpPr>
      <xdr:spPr>
        <a:xfrm>
          <a:off x="11487150" y="167923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44196</xdr:rowOff>
    </xdr:from>
    <xdr:to>
      <xdr:col>71</xdr:col>
      <xdr:colOff>177800</xdr:colOff>
      <xdr:row>103</xdr:row>
      <xdr:rowOff>73913</xdr:rowOff>
    </xdr:to>
    <xdr:cxnSp macro="">
      <xdr:nvCxnSpPr>
        <xdr:cNvPr id="882" name="直線コネクタ 881">
          <a:extLst>
            <a:ext uri="{FF2B5EF4-FFF2-40B4-BE49-F238E27FC236}">
              <a16:creationId xmlns:a16="http://schemas.microsoft.com/office/drawing/2014/main" id="{DEFE00D7-BA0E-451B-A90B-A5F5ADD140FD}"/>
            </a:ext>
          </a:extLst>
        </xdr:cNvPr>
        <xdr:cNvCxnSpPr/>
      </xdr:nvCxnSpPr>
      <xdr:spPr>
        <a:xfrm>
          <a:off x="11534775" y="16849471"/>
          <a:ext cx="809625"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3" name="n_1aveValue【公民館】&#10;有形固定資産減価償却率">
          <a:extLst>
            <a:ext uri="{FF2B5EF4-FFF2-40B4-BE49-F238E27FC236}">
              <a16:creationId xmlns:a16="http://schemas.microsoft.com/office/drawing/2014/main" id="{BB68CD2D-7D67-4F76-8210-F4F5348C9AE6}"/>
            </a:ext>
          </a:extLst>
        </xdr:cNvPr>
        <xdr:cNvSpPr txBox="1"/>
      </xdr:nvSpPr>
      <xdr:spPr>
        <a:xfrm>
          <a:off x="13745219" y="1662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4" name="n_2aveValue【公民館】&#10;有形固定資産減価償却率">
          <a:extLst>
            <a:ext uri="{FF2B5EF4-FFF2-40B4-BE49-F238E27FC236}">
              <a16:creationId xmlns:a16="http://schemas.microsoft.com/office/drawing/2014/main" id="{A03C533F-057C-4339-8CBF-256EEC947D41}"/>
            </a:ext>
          </a:extLst>
        </xdr:cNvPr>
        <xdr:cNvSpPr txBox="1"/>
      </xdr:nvSpPr>
      <xdr:spPr>
        <a:xfrm>
          <a:off x="129641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5" name="n_3aveValue【公民館】&#10;有形固定資産減価償却率">
          <a:extLst>
            <a:ext uri="{FF2B5EF4-FFF2-40B4-BE49-F238E27FC236}">
              <a16:creationId xmlns:a16="http://schemas.microsoft.com/office/drawing/2014/main" id="{2D274843-4528-43B7-B1B8-AA2A5BC7A64E}"/>
            </a:ext>
          </a:extLst>
        </xdr:cNvPr>
        <xdr:cNvSpPr txBox="1"/>
      </xdr:nvSpPr>
      <xdr:spPr>
        <a:xfrm>
          <a:off x="12164069" y="1659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129557</xdr:rowOff>
    </xdr:from>
    <xdr:ext cx="405111" cy="259045"/>
    <xdr:sp macro="" textlink="">
      <xdr:nvSpPr>
        <xdr:cNvPr id="886" name="n_4aveValue【公民館】&#10;有形固定資産減価償却率">
          <a:extLst>
            <a:ext uri="{FF2B5EF4-FFF2-40B4-BE49-F238E27FC236}">
              <a16:creationId xmlns:a16="http://schemas.microsoft.com/office/drawing/2014/main" id="{B029CA5F-671E-418C-B22E-9DD3FAE080F1}"/>
            </a:ext>
          </a:extLst>
        </xdr:cNvPr>
        <xdr:cNvSpPr txBox="1"/>
      </xdr:nvSpPr>
      <xdr:spPr>
        <a:xfrm>
          <a:off x="113544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19829</xdr:rowOff>
    </xdr:from>
    <xdr:ext cx="405111" cy="259045"/>
    <xdr:sp macro="" textlink="">
      <xdr:nvSpPr>
        <xdr:cNvPr id="887" name="n_1mainValue【公民館】&#10;有形固定資産減価償却率">
          <a:extLst>
            <a:ext uri="{FF2B5EF4-FFF2-40B4-BE49-F238E27FC236}">
              <a16:creationId xmlns:a16="http://schemas.microsoft.com/office/drawing/2014/main" id="{35EE15DF-BB01-4604-825C-295EFA16E61B}"/>
            </a:ext>
          </a:extLst>
        </xdr:cNvPr>
        <xdr:cNvSpPr txBox="1"/>
      </xdr:nvSpPr>
      <xdr:spPr>
        <a:xfrm>
          <a:off x="13745219" y="1699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143273</xdr:rowOff>
    </xdr:from>
    <xdr:ext cx="405111" cy="259045"/>
    <xdr:sp macro="" textlink="">
      <xdr:nvSpPr>
        <xdr:cNvPr id="888" name="n_2mainValue【公民館】&#10;有形固定資産減価償却率">
          <a:extLst>
            <a:ext uri="{FF2B5EF4-FFF2-40B4-BE49-F238E27FC236}">
              <a16:creationId xmlns:a16="http://schemas.microsoft.com/office/drawing/2014/main" id="{E01620FD-9EB0-4935-84A5-9D9ACC44493B}"/>
            </a:ext>
          </a:extLst>
        </xdr:cNvPr>
        <xdr:cNvSpPr txBox="1"/>
      </xdr:nvSpPr>
      <xdr:spPr>
        <a:xfrm>
          <a:off x="12964169" y="1694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115840</xdr:rowOff>
    </xdr:from>
    <xdr:ext cx="405111" cy="259045"/>
    <xdr:sp macro="" textlink="">
      <xdr:nvSpPr>
        <xdr:cNvPr id="889" name="n_3mainValue【公民館】&#10;有形固定資産減価償却率">
          <a:extLst>
            <a:ext uri="{FF2B5EF4-FFF2-40B4-BE49-F238E27FC236}">
              <a16:creationId xmlns:a16="http://schemas.microsoft.com/office/drawing/2014/main" id="{6F98065D-1C0E-4555-9DDB-87B43B2D5754}"/>
            </a:ext>
          </a:extLst>
        </xdr:cNvPr>
        <xdr:cNvSpPr txBox="1"/>
      </xdr:nvSpPr>
      <xdr:spPr>
        <a:xfrm>
          <a:off x="12164069" y="1691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111523</xdr:rowOff>
    </xdr:from>
    <xdr:ext cx="405111" cy="259045"/>
    <xdr:sp macro="" textlink="">
      <xdr:nvSpPr>
        <xdr:cNvPr id="890" name="n_4mainValue【公民館】&#10;有形固定資産減価償却率">
          <a:extLst>
            <a:ext uri="{FF2B5EF4-FFF2-40B4-BE49-F238E27FC236}">
              <a16:creationId xmlns:a16="http://schemas.microsoft.com/office/drawing/2014/main" id="{59FD6831-3F68-4F0E-A7C5-1A6E452FABAC}"/>
            </a:ext>
          </a:extLst>
        </xdr:cNvPr>
        <xdr:cNvSpPr txBox="1"/>
      </xdr:nvSpPr>
      <xdr:spPr>
        <a:xfrm>
          <a:off x="11354444" y="1657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B09493A6-2662-4496-99C4-A4E540248049}"/>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99F91D97-CA48-4F45-9983-619812FB978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4AD5E396-74FC-4878-9AE3-6E45DFAC17C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A714DFA0-D72F-4AB7-ACB1-DD17674D5C8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B497EF62-3C01-44B9-A035-53E2D9E976C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26ECEB8-2D86-43F6-9558-269DBA98CB64}"/>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7097651A-B81B-4C31-B576-FFB591CFAA33}"/>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89A9F99C-84A9-4FE5-952E-1869C3A4AA88}"/>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FFD38DE7-D997-4568-9977-8FC14A1F66B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AF60D20-E914-49A8-9BB7-9186142C82B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40C4EE0F-DB09-4AA6-9E31-CA33C583397B}"/>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A0B4D69A-7378-42A4-AB85-4A63DA5C73C0}"/>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B5DB382C-D05A-4085-A891-136396D41C13}"/>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C494A038-1413-4935-8B6C-C38BD3850319}"/>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3885BD6B-536F-46BE-95A8-0B9F9395488C}"/>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E8BF12A2-B261-4B1C-8096-FF632363311F}"/>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7ACE228F-4D50-442A-893C-BA5B3FCB5225}"/>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67B6B367-3B53-4EB9-9DEF-FCDFBF11687F}"/>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6EA51708-3D53-4238-B5B2-7F232FF2EEF8}"/>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3A3E4011-C5C9-492F-9F16-E8A3E8528C5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DF721651-68BA-4BD5-A2C7-AC9A380BF6C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2" name="直線コネクタ 911">
          <a:extLst>
            <a:ext uri="{FF2B5EF4-FFF2-40B4-BE49-F238E27FC236}">
              <a16:creationId xmlns:a16="http://schemas.microsoft.com/office/drawing/2014/main" id="{F2834F24-1BB4-4317-B1F3-13AA9D688BF8}"/>
            </a:ext>
          </a:extLst>
        </xdr:cNvPr>
        <xdr:cNvCxnSpPr/>
      </xdr:nvCxnSpPr>
      <xdr:spPr>
        <a:xfrm flipV="1">
          <a:off x="19954239" y="165354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3" name="【公民館】&#10;一人当たり面積最小値テキスト">
          <a:extLst>
            <a:ext uri="{FF2B5EF4-FFF2-40B4-BE49-F238E27FC236}">
              <a16:creationId xmlns:a16="http://schemas.microsoft.com/office/drawing/2014/main" id="{BC47E1D0-7CE8-4E04-9E05-15427D5BCFDE}"/>
            </a:ext>
          </a:extLst>
        </xdr:cNvPr>
        <xdr:cNvSpPr txBox="1"/>
      </xdr:nvSpPr>
      <xdr:spPr>
        <a:xfrm>
          <a:off x="19992975" y="177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4" name="直線コネクタ 913">
          <a:extLst>
            <a:ext uri="{FF2B5EF4-FFF2-40B4-BE49-F238E27FC236}">
              <a16:creationId xmlns:a16="http://schemas.microsoft.com/office/drawing/2014/main" id="{DB48B938-BB62-41E1-AE2C-C93FDAE61C27}"/>
            </a:ext>
          </a:extLst>
        </xdr:cNvPr>
        <xdr:cNvCxnSpPr/>
      </xdr:nvCxnSpPr>
      <xdr:spPr>
        <a:xfrm>
          <a:off x="19878675" y="177149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5" name="【公民館】&#10;一人当たり面積最大値テキスト">
          <a:extLst>
            <a:ext uri="{FF2B5EF4-FFF2-40B4-BE49-F238E27FC236}">
              <a16:creationId xmlns:a16="http://schemas.microsoft.com/office/drawing/2014/main" id="{7CB94A51-D642-4B44-9AFD-B9CBF42BF589}"/>
            </a:ext>
          </a:extLst>
        </xdr:cNvPr>
        <xdr:cNvSpPr txBox="1"/>
      </xdr:nvSpPr>
      <xdr:spPr>
        <a:xfrm>
          <a:off x="19992975" y="1631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6" name="直線コネクタ 915">
          <a:extLst>
            <a:ext uri="{FF2B5EF4-FFF2-40B4-BE49-F238E27FC236}">
              <a16:creationId xmlns:a16="http://schemas.microsoft.com/office/drawing/2014/main" id="{C8E21B97-31F6-491C-B72D-5C6BAE556C67}"/>
            </a:ext>
          </a:extLst>
        </xdr:cNvPr>
        <xdr:cNvCxnSpPr/>
      </xdr:nvCxnSpPr>
      <xdr:spPr>
        <a:xfrm>
          <a:off x="19878675" y="16535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917" name="【公民館】&#10;一人当たり面積平均値テキスト">
          <a:extLst>
            <a:ext uri="{FF2B5EF4-FFF2-40B4-BE49-F238E27FC236}">
              <a16:creationId xmlns:a16="http://schemas.microsoft.com/office/drawing/2014/main" id="{E67300C8-38E7-4B8C-8DD0-424F3266548B}"/>
            </a:ext>
          </a:extLst>
        </xdr:cNvPr>
        <xdr:cNvSpPr txBox="1"/>
      </xdr:nvSpPr>
      <xdr:spPr>
        <a:xfrm>
          <a:off x="19992975" y="17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8" name="フローチャート: 判断 917">
          <a:extLst>
            <a:ext uri="{FF2B5EF4-FFF2-40B4-BE49-F238E27FC236}">
              <a16:creationId xmlns:a16="http://schemas.microsoft.com/office/drawing/2014/main" id="{49319592-3248-4472-A8F5-3716C64B5C66}"/>
            </a:ext>
          </a:extLst>
        </xdr:cNvPr>
        <xdr:cNvSpPr/>
      </xdr:nvSpPr>
      <xdr:spPr>
        <a:xfrm>
          <a:off x="19897725" y="171918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9" name="フローチャート: 判断 918">
          <a:extLst>
            <a:ext uri="{FF2B5EF4-FFF2-40B4-BE49-F238E27FC236}">
              <a16:creationId xmlns:a16="http://schemas.microsoft.com/office/drawing/2014/main" id="{907A902F-87F8-4CB7-AE05-EF17EB186E20}"/>
            </a:ext>
          </a:extLst>
        </xdr:cNvPr>
        <xdr:cNvSpPr/>
      </xdr:nvSpPr>
      <xdr:spPr>
        <a:xfrm>
          <a:off x="19154775" y="171530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20" name="フローチャート: 判断 919">
          <a:extLst>
            <a:ext uri="{FF2B5EF4-FFF2-40B4-BE49-F238E27FC236}">
              <a16:creationId xmlns:a16="http://schemas.microsoft.com/office/drawing/2014/main" id="{F77D90D9-8C55-477A-AF95-075931F08E6D}"/>
            </a:ext>
          </a:extLst>
        </xdr:cNvPr>
        <xdr:cNvSpPr/>
      </xdr:nvSpPr>
      <xdr:spPr>
        <a:xfrm>
          <a:off x="18345150" y="171369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21" name="フローチャート: 判断 920">
          <a:extLst>
            <a:ext uri="{FF2B5EF4-FFF2-40B4-BE49-F238E27FC236}">
              <a16:creationId xmlns:a16="http://schemas.microsoft.com/office/drawing/2014/main" id="{5A32BDBD-F2C4-4C23-8D1A-F73381C18176}"/>
            </a:ext>
          </a:extLst>
        </xdr:cNvPr>
        <xdr:cNvSpPr/>
      </xdr:nvSpPr>
      <xdr:spPr>
        <a:xfrm>
          <a:off x="17554575" y="171004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2" name="フローチャート: 判断 921">
          <a:extLst>
            <a:ext uri="{FF2B5EF4-FFF2-40B4-BE49-F238E27FC236}">
              <a16:creationId xmlns:a16="http://schemas.microsoft.com/office/drawing/2014/main" id="{7AA7D6D9-0AD7-4B2F-9C4E-773FE6F3D88C}"/>
            </a:ext>
          </a:extLst>
        </xdr:cNvPr>
        <xdr:cNvSpPr/>
      </xdr:nvSpPr>
      <xdr:spPr>
        <a:xfrm>
          <a:off x="16754475" y="171192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0D2BBE9-3A7F-4AC2-9EE5-0AF68200452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1C04A5D-4681-464A-B200-90395D3BEBC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E4639E6-C9D0-4DF2-97BF-B78BD672D11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4AA9F2D-5CAA-46E2-A466-5C1CB5FC6B30}"/>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9852A69-AC3C-4CEE-8C67-9CD32A185A0D}"/>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7113</xdr:rowOff>
    </xdr:from>
    <xdr:to>
      <xdr:col>116</xdr:col>
      <xdr:colOff>114300</xdr:colOff>
      <xdr:row>105</xdr:row>
      <xdr:rowOff>108713</xdr:rowOff>
    </xdr:to>
    <xdr:sp macro="" textlink="">
      <xdr:nvSpPr>
        <xdr:cNvPr id="928" name="楕円 927">
          <a:extLst>
            <a:ext uri="{FF2B5EF4-FFF2-40B4-BE49-F238E27FC236}">
              <a16:creationId xmlns:a16="http://schemas.microsoft.com/office/drawing/2014/main" id="{F16530B0-954B-415A-BE69-35224287CD22}"/>
            </a:ext>
          </a:extLst>
        </xdr:cNvPr>
        <xdr:cNvSpPr/>
      </xdr:nvSpPr>
      <xdr:spPr>
        <a:xfrm>
          <a:off x="19897725" y="171552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29990</xdr:rowOff>
    </xdr:from>
    <xdr:ext cx="469744" cy="259045"/>
    <xdr:sp macro="" textlink="">
      <xdr:nvSpPr>
        <xdr:cNvPr id="929" name="【公民館】&#10;一人当たり面積該当値テキスト">
          <a:extLst>
            <a:ext uri="{FF2B5EF4-FFF2-40B4-BE49-F238E27FC236}">
              <a16:creationId xmlns:a16="http://schemas.microsoft.com/office/drawing/2014/main" id="{B422199E-A0B3-4B4D-935A-916D525625D7}"/>
            </a:ext>
          </a:extLst>
        </xdr:cNvPr>
        <xdr:cNvSpPr txBox="1"/>
      </xdr:nvSpPr>
      <xdr:spPr>
        <a:xfrm>
          <a:off x="19992975" y="1700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18542</xdr:rowOff>
    </xdr:from>
    <xdr:to>
      <xdr:col>112</xdr:col>
      <xdr:colOff>38100</xdr:colOff>
      <xdr:row>105</xdr:row>
      <xdr:rowOff>120142</xdr:rowOff>
    </xdr:to>
    <xdr:sp macro="" textlink="">
      <xdr:nvSpPr>
        <xdr:cNvPr id="930" name="楕円 929">
          <a:extLst>
            <a:ext uri="{FF2B5EF4-FFF2-40B4-BE49-F238E27FC236}">
              <a16:creationId xmlns:a16="http://schemas.microsoft.com/office/drawing/2014/main" id="{238A752F-4D8B-449F-97DD-6F69DF82223F}"/>
            </a:ext>
          </a:extLst>
        </xdr:cNvPr>
        <xdr:cNvSpPr/>
      </xdr:nvSpPr>
      <xdr:spPr>
        <a:xfrm>
          <a:off x="19154775" y="171635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57913</xdr:rowOff>
    </xdr:from>
    <xdr:to>
      <xdr:col>116</xdr:col>
      <xdr:colOff>63500</xdr:colOff>
      <xdr:row>105</xdr:row>
      <xdr:rowOff>69342</xdr:rowOff>
    </xdr:to>
    <xdr:cxnSp macro="">
      <xdr:nvCxnSpPr>
        <xdr:cNvPr id="931" name="直線コネクタ 930">
          <a:extLst>
            <a:ext uri="{FF2B5EF4-FFF2-40B4-BE49-F238E27FC236}">
              <a16:creationId xmlns:a16="http://schemas.microsoft.com/office/drawing/2014/main" id="{71BF2C3C-FFC8-4E04-BFA7-7DB7D063F073}"/>
            </a:ext>
          </a:extLst>
        </xdr:cNvPr>
        <xdr:cNvCxnSpPr/>
      </xdr:nvCxnSpPr>
      <xdr:spPr>
        <a:xfrm flipV="1">
          <a:off x="19202400" y="17202913"/>
          <a:ext cx="752475"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932" name="楕円 931">
          <a:extLst>
            <a:ext uri="{FF2B5EF4-FFF2-40B4-BE49-F238E27FC236}">
              <a16:creationId xmlns:a16="http://schemas.microsoft.com/office/drawing/2014/main" id="{044AD2B2-8FBA-4ECF-B9B1-315165FFBB3A}"/>
            </a:ext>
          </a:extLst>
        </xdr:cNvPr>
        <xdr:cNvSpPr/>
      </xdr:nvSpPr>
      <xdr:spPr>
        <a:xfrm>
          <a:off x="18345150" y="171717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69342</xdr:rowOff>
    </xdr:from>
    <xdr:to>
      <xdr:col>111</xdr:col>
      <xdr:colOff>177800</xdr:colOff>
      <xdr:row>105</xdr:row>
      <xdr:rowOff>80772</xdr:rowOff>
    </xdr:to>
    <xdr:cxnSp macro="">
      <xdr:nvCxnSpPr>
        <xdr:cNvPr id="933" name="直線コネクタ 932">
          <a:extLst>
            <a:ext uri="{FF2B5EF4-FFF2-40B4-BE49-F238E27FC236}">
              <a16:creationId xmlns:a16="http://schemas.microsoft.com/office/drawing/2014/main" id="{9534ABDD-D4A1-4C0D-A5DE-DBCC8ED35EEA}"/>
            </a:ext>
          </a:extLst>
        </xdr:cNvPr>
        <xdr:cNvCxnSpPr/>
      </xdr:nvCxnSpPr>
      <xdr:spPr>
        <a:xfrm flipV="1">
          <a:off x="18392775" y="17211167"/>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934" name="楕円 933">
          <a:extLst>
            <a:ext uri="{FF2B5EF4-FFF2-40B4-BE49-F238E27FC236}">
              <a16:creationId xmlns:a16="http://schemas.microsoft.com/office/drawing/2014/main" id="{FE1A8005-4048-40E9-B8F3-158BDFC34131}"/>
            </a:ext>
          </a:extLst>
        </xdr:cNvPr>
        <xdr:cNvSpPr/>
      </xdr:nvSpPr>
      <xdr:spPr>
        <a:xfrm>
          <a:off x="17554575" y="17184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89915</xdr:rowOff>
    </xdr:to>
    <xdr:cxnSp macro="">
      <xdr:nvCxnSpPr>
        <xdr:cNvPr id="935" name="直線コネクタ 934">
          <a:extLst>
            <a:ext uri="{FF2B5EF4-FFF2-40B4-BE49-F238E27FC236}">
              <a16:creationId xmlns:a16="http://schemas.microsoft.com/office/drawing/2014/main" id="{444CCFE3-AD95-4673-BC74-1E148207C2E3}"/>
            </a:ext>
          </a:extLst>
        </xdr:cNvPr>
        <xdr:cNvCxnSpPr/>
      </xdr:nvCxnSpPr>
      <xdr:spPr>
        <a:xfrm flipV="1">
          <a:off x="17602200" y="17228947"/>
          <a:ext cx="7905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936" name="楕円 935">
          <a:extLst>
            <a:ext uri="{FF2B5EF4-FFF2-40B4-BE49-F238E27FC236}">
              <a16:creationId xmlns:a16="http://schemas.microsoft.com/office/drawing/2014/main" id="{E2836C6C-4A30-430A-9959-319CA2972AF8}"/>
            </a:ext>
          </a:extLst>
        </xdr:cNvPr>
        <xdr:cNvSpPr/>
      </xdr:nvSpPr>
      <xdr:spPr>
        <a:xfrm>
          <a:off x="16754475" y="171900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89915</xdr:rowOff>
    </xdr:from>
    <xdr:to>
      <xdr:col>102</xdr:col>
      <xdr:colOff>114300</xdr:colOff>
      <xdr:row>105</xdr:row>
      <xdr:rowOff>99061</xdr:rowOff>
    </xdr:to>
    <xdr:cxnSp macro="">
      <xdr:nvCxnSpPr>
        <xdr:cNvPr id="937" name="直線コネクタ 936">
          <a:extLst>
            <a:ext uri="{FF2B5EF4-FFF2-40B4-BE49-F238E27FC236}">
              <a16:creationId xmlns:a16="http://schemas.microsoft.com/office/drawing/2014/main" id="{86D10C94-4AA3-45D7-8A28-A9660C69473C}"/>
            </a:ext>
          </a:extLst>
        </xdr:cNvPr>
        <xdr:cNvCxnSpPr/>
      </xdr:nvCxnSpPr>
      <xdr:spPr>
        <a:xfrm flipV="1">
          <a:off x="16802100" y="17231740"/>
          <a:ext cx="8001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938" name="n_1aveValue【公民館】&#10;一人当たり面積">
          <a:extLst>
            <a:ext uri="{FF2B5EF4-FFF2-40B4-BE49-F238E27FC236}">
              <a16:creationId xmlns:a16="http://schemas.microsoft.com/office/drawing/2014/main" id="{CD115060-CF6B-4AD7-B314-33D392FA0682}"/>
            </a:ext>
          </a:extLst>
        </xdr:cNvPr>
        <xdr:cNvSpPr txBox="1"/>
      </xdr:nvSpPr>
      <xdr:spPr>
        <a:xfrm>
          <a:off x="18983402" y="169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939" name="n_2aveValue【公民館】&#10;一人当たり面積">
          <a:extLst>
            <a:ext uri="{FF2B5EF4-FFF2-40B4-BE49-F238E27FC236}">
              <a16:creationId xmlns:a16="http://schemas.microsoft.com/office/drawing/2014/main" id="{0B4C1694-0A65-4A19-9BF5-5D632152B2CA}"/>
            </a:ext>
          </a:extLst>
        </xdr:cNvPr>
        <xdr:cNvSpPr txBox="1"/>
      </xdr:nvSpPr>
      <xdr:spPr>
        <a:xfrm>
          <a:off x="18183302" y="1690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940" name="n_3aveValue【公民館】&#10;一人当たり面積">
          <a:extLst>
            <a:ext uri="{FF2B5EF4-FFF2-40B4-BE49-F238E27FC236}">
              <a16:creationId xmlns:a16="http://schemas.microsoft.com/office/drawing/2014/main" id="{698CF270-CBCE-476B-B0DD-081E950A7DA6}"/>
            </a:ext>
          </a:extLst>
        </xdr:cNvPr>
        <xdr:cNvSpPr txBox="1"/>
      </xdr:nvSpPr>
      <xdr:spPr>
        <a:xfrm>
          <a:off x="17383202" y="168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41" name="n_4aveValue【公民館】&#10;一人当たり面積">
          <a:extLst>
            <a:ext uri="{FF2B5EF4-FFF2-40B4-BE49-F238E27FC236}">
              <a16:creationId xmlns:a16="http://schemas.microsoft.com/office/drawing/2014/main" id="{9A98FA9E-EBE6-4331-99CB-7078683AC005}"/>
            </a:ext>
          </a:extLst>
        </xdr:cNvPr>
        <xdr:cNvSpPr txBox="1"/>
      </xdr:nvSpPr>
      <xdr:spPr>
        <a:xfrm>
          <a:off x="16592627" y="1689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111269</xdr:rowOff>
    </xdr:from>
    <xdr:ext cx="469744" cy="259045"/>
    <xdr:sp macro="" textlink="">
      <xdr:nvSpPr>
        <xdr:cNvPr id="942" name="n_1mainValue【公民館】&#10;一人当たり面積">
          <a:extLst>
            <a:ext uri="{FF2B5EF4-FFF2-40B4-BE49-F238E27FC236}">
              <a16:creationId xmlns:a16="http://schemas.microsoft.com/office/drawing/2014/main" id="{4D80DB84-C7E6-4B4D-80D4-F5EF773C7FCC}"/>
            </a:ext>
          </a:extLst>
        </xdr:cNvPr>
        <xdr:cNvSpPr txBox="1"/>
      </xdr:nvSpPr>
      <xdr:spPr>
        <a:xfrm>
          <a:off x="18983402" y="172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122699</xdr:rowOff>
    </xdr:from>
    <xdr:ext cx="469744" cy="259045"/>
    <xdr:sp macro="" textlink="">
      <xdr:nvSpPr>
        <xdr:cNvPr id="943" name="n_2mainValue【公民館】&#10;一人当たり面積">
          <a:extLst>
            <a:ext uri="{FF2B5EF4-FFF2-40B4-BE49-F238E27FC236}">
              <a16:creationId xmlns:a16="http://schemas.microsoft.com/office/drawing/2014/main" id="{98CDEE92-CD2B-40C2-8F1F-C6E68E524E70}"/>
            </a:ext>
          </a:extLst>
        </xdr:cNvPr>
        <xdr:cNvSpPr txBox="1"/>
      </xdr:nvSpPr>
      <xdr:spPr>
        <a:xfrm>
          <a:off x="18183302" y="172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944" name="n_3mainValue【公民館】&#10;一人当たり面積">
          <a:extLst>
            <a:ext uri="{FF2B5EF4-FFF2-40B4-BE49-F238E27FC236}">
              <a16:creationId xmlns:a16="http://schemas.microsoft.com/office/drawing/2014/main" id="{43263CD1-ECC2-4423-8B25-06C884249A0D}"/>
            </a:ext>
          </a:extLst>
        </xdr:cNvPr>
        <xdr:cNvSpPr txBox="1"/>
      </xdr:nvSpPr>
      <xdr:spPr>
        <a:xfrm>
          <a:off x="17383202" y="1727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140988</xdr:rowOff>
    </xdr:from>
    <xdr:ext cx="469744" cy="259045"/>
    <xdr:sp macro="" textlink="">
      <xdr:nvSpPr>
        <xdr:cNvPr id="945" name="n_4mainValue【公民館】&#10;一人当たり面積">
          <a:extLst>
            <a:ext uri="{FF2B5EF4-FFF2-40B4-BE49-F238E27FC236}">
              <a16:creationId xmlns:a16="http://schemas.microsoft.com/office/drawing/2014/main" id="{514C5C90-783F-4978-A082-E36BFFFBDE31}"/>
            </a:ext>
          </a:extLst>
        </xdr:cNvPr>
        <xdr:cNvSpPr txBox="1"/>
      </xdr:nvSpPr>
      <xdr:spPr>
        <a:xfrm>
          <a:off x="16592627" y="172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14E12001-89F1-48DE-A84E-920F4244DB6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60C9778D-D22C-4D00-8C00-377CE2B115B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845319E2-8266-42B3-92F8-FDBB2D6EAD1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児童館、港湾・漁港、図書館、庁舎であり、特に低くなっている施設は、橋りょう・トンネル、認定こども園・幼稚園・保育所、一般廃棄物処理施設、消防施設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学校施設、児童館、については、比率が７０％を超え、庁舎においては８０％を超えてきており、非常に老朽化が進んでいる状況である。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３年４月に大島総合支所が建替えられ、また、令和７年度までに２支所の旧庁舎解体が進められる予定のため、有形固定資産減価償却率は低くなり、今後の維持管理費用の減少を見込んで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前年度から低くなった認定こども園・幼稚園・保育園、は認定こども園の新設とそれに伴う旧幼稚園舎の解体によるものである。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一方、消防施設については詰所の建て替えが進められており、有形固定資産原価消化率は低くなっていくと推測される。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F74D80-1E9E-422F-AB7A-E851CCA480F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A3F5CD-B226-4293-AD08-7686D5B1818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984C24-23C2-4960-9A65-B43FF3AE59D5}"/>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2C938F-5695-4FD1-BC23-F4AE23591CE3}"/>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81E931-5188-4E88-8A50-E60E461660A3}"/>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927C97-BB3C-41D7-9FCE-07E5AE3FFC2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0D5031-34AB-400B-A4DD-002C3B1594D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0EE6D5-99B1-41DB-8989-8B1ACF2DB21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6915AC-127B-4F33-8C2C-DF235AFAA80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7396CA-1073-465C-B431-0BC3644579E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25,747
25,459
241.60
24,417,795
23,056,090
1,053,199
12,059,917
19,719,363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351B82-B968-48C9-A90F-299B33149A7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1C399B-9980-40A0-8480-B24A69AE93DE}"/>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BEF801-E900-4744-9A89-6FFFB6C729E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6C584C-E120-4A0D-8521-66754941099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5D2C26-513C-4CFF-ACBE-85C39BC486D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C94950-B3D6-42B5-BD94-3672B3BD50CD}"/>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BB80EE-D03D-49E4-86A8-D2E5F25F9A31}"/>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CC40FA-B352-4105-B890-5F79D1DE312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598C08-F3CF-46CD-A94E-8EAF8B8CF71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200E5D-664D-4E46-AA8B-20062EAB5DD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ED2B94-1CE5-4D28-96C0-B8934950D5A9}"/>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2EC9C6-21B1-4152-8FAD-C15A8A56D04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DE26A-B062-4A6F-BBC0-57B0900C21A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964DB5-522B-4278-BB22-A079BEE3C7A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89503A-0FBC-4F94-9178-B967C16FB7A8}"/>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EA62B3-623E-405B-825F-69601B7F7A5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073C12-3CD8-4D82-B4E5-5C58BC00A32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4C943F-CCB5-41EE-B51E-100AD7D69EB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D0573C-89F9-4B05-B491-CA9CEB1137D9}"/>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122ABC-8A03-474D-8BF9-D246BB1DE6BF}"/>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75A2C6-8FE3-4896-8945-816A40AF15D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B3AECF-953B-454A-ABDD-4BBBD5DD117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877272-3889-43ED-BF58-2A8EF9D61D1D}"/>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5E0C82-D4A3-4D02-AF60-963D0E569A27}"/>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4DAC7B-214E-4072-BF7E-87232740DCCF}"/>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3C42EA-BC54-4F94-9C2D-8925345C4000}"/>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EC0C07-9DDF-4108-A95C-1D88A6FD8F4C}"/>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F551AE-9FD6-438D-9630-8E90E327EE96}"/>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0D3C82-8FF1-4247-A0A1-1A35EEA85B1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8514E6-351D-4BE3-9159-02EFCB4875B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498763-3714-4BC2-AF64-8026C1B082B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2881BD-6BE5-47F3-BD5C-F1381B867E0A}"/>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1C8026-3CF6-40C2-A499-4684A592EC96}"/>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D1A654-F44E-4F67-A0C2-D00F5C2A549A}"/>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F20A04-0C09-4A6C-BEF3-DAF0362A93F4}"/>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22BA779-F57F-43A5-9007-F1930A8724F4}"/>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EF69655-62DD-477F-A613-FC4C49948339}"/>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D02CEA-0209-4255-963E-CED3365EEFF0}"/>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7B8C0D-D048-4D6F-9C86-1B01CDF2B487}"/>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D869FF-533C-4FA1-A296-C3AE02213761}"/>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556AF7-4C57-4DD6-9809-3A11028EC7E5}"/>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F4A1ED-B6EE-4C17-B848-1E3CC3C121CC}"/>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50F721-E5A8-4B70-A939-69D0B712E32F}"/>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27F35AA-8E76-4636-B2AC-9DDAF24993E8}"/>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A16A67C-A0B9-4205-BEC5-82C072E1844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5F808EF-E56F-4395-8B76-BE870ACF3CB6}"/>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BA60A7CF-FA37-4E8A-9660-AE44363AD1F3}"/>
            </a:ext>
          </a:extLst>
        </xdr:cNvPr>
        <xdr:cNvCxnSpPr/>
      </xdr:nvCxnSpPr>
      <xdr:spPr>
        <a:xfrm flipV="1">
          <a:off x="4180840" y="5532392"/>
          <a:ext cx="0" cy="136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394ECCE-E42D-4D2D-B4AB-CF7F4BA96B88}"/>
            </a:ext>
          </a:extLst>
        </xdr:cNvPr>
        <xdr:cNvSpPr txBox="1"/>
      </xdr:nvSpPr>
      <xdr:spPr>
        <a:xfrm>
          <a:off x="4219575" y="689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BDAE9409-A218-4A5C-9DF4-F0B843520092}"/>
            </a:ext>
          </a:extLst>
        </xdr:cNvPr>
        <xdr:cNvCxnSpPr/>
      </xdr:nvCxnSpPr>
      <xdr:spPr>
        <a:xfrm>
          <a:off x="4105275" y="6894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200DA086-1A36-4AFE-A280-EC77383EED54}"/>
            </a:ext>
          </a:extLst>
        </xdr:cNvPr>
        <xdr:cNvSpPr txBox="1"/>
      </xdr:nvSpPr>
      <xdr:spPr>
        <a:xfrm>
          <a:off x="4219575" y="532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FF1A0D49-3992-4804-9A58-7A58B36BCCC0}"/>
            </a:ext>
          </a:extLst>
        </xdr:cNvPr>
        <xdr:cNvCxnSpPr/>
      </xdr:nvCxnSpPr>
      <xdr:spPr>
        <a:xfrm>
          <a:off x="4105275" y="553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FECFB549-119C-462C-BEB2-038933D0945D}"/>
            </a:ext>
          </a:extLst>
        </xdr:cNvPr>
        <xdr:cNvSpPr txBox="1"/>
      </xdr:nvSpPr>
      <xdr:spPr>
        <a:xfrm>
          <a:off x="4219575" y="5983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322215D5-FFD1-48E6-9598-C28317390544}"/>
            </a:ext>
          </a:extLst>
        </xdr:cNvPr>
        <xdr:cNvSpPr/>
      </xdr:nvSpPr>
      <xdr:spPr>
        <a:xfrm>
          <a:off x="4124325" y="61223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E20DCFB-D35A-44B6-BB73-0A59AAD5C929}"/>
            </a:ext>
          </a:extLst>
        </xdr:cNvPr>
        <xdr:cNvSpPr/>
      </xdr:nvSpPr>
      <xdr:spPr>
        <a:xfrm>
          <a:off x="3381375" y="61438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9C018FF0-A7AC-4BE2-8F36-3C5CC491D0BA}"/>
            </a:ext>
          </a:extLst>
        </xdr:cNvPr>
        <xdr:cNvSpPr/>
      </xdr:nvSpPr>
      <xdr:spPr>
        <a:xfrm>
          <a:off x="2571750" y="60505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D16F04A7-2592-4E42-923B-8ACDA6A3C358}"/>
            </a:ext>
          </a:extLst>
        </xdr:cNvPr>
        <xdr:cNvSpPr/>
      </xdr:nvSpPr>
      <xdr:spPr>
        <a:xfrm>
          <a:off x="1781175" y="60000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D7CF1A97-5CE4-40DB-805F-9A54B847F967}"/>
            </a:ext>
          </a:extLst>
        </xdr:cNvPr>
        <xdr:cNvSpPr/>
      </xdr:nvSpPr>
      <xdr:spPr>
        <a:xfrm>
          <a:off x="981075" y="60179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0A21AC-2410-437A-B2B5-90B250E9D1E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C79E80-C064-4193-BF00-C88DDCA7B92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0A95D1-4580-4B0A-9BF7-DB2C4AABDB0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C51CFA-F47E-45F6-A8F2-6F41CAB5A41E}"/>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9D3CA43-454B-4CC5-A5B4-F54846DD469B}"/>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4" name="楕円 73">
          <a:extLst>
            <a:ext uri="{FF2B5EF4-FFF2-40B4-BE49-F238E27FC236}">
              <a16:creationId xmlns:a16="http://schemas.microsoft.com/office/drawing/2014/main" id="{19080FF9-E040-4CE6-AA81-52BD936CBF5B}"/>
            </a:ext>
          </a:extLst>
        </xdr:cNvPr>
        <xdr:cNvSpPr/>
      </xdr:nvSpPr>
      <xdr:spPr>
        <a:xfrm>
          <a:off x="4124325" y="6369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id="{9D793122-4FC3-42A2-8678-A116C53F53C7}"/>
            </a:ext>
          </a:extLst>
        </xdr:cNvPr>
        <xdr:cNvSpPr txBox="1"/>
      </xdr:nvSpPr>
      <xdr:spPr>
        <a:xfrm>
          <a:off x="4219575"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a:extLst>
            <a:ext uri="{FF2B5EF4-FFF2-40B4-BE49-F238E27FC236}">
              <a16:creationId xmlns:a16="http://schemas.microsoft.com/office/drawing/2014/main" id="{B795CCE8-543D-49B4-AC76-D2B6488E4EB5}"/>
            </a:ext>
          </a:extLst>
        </xdr:cNvPr>
        <xdr:cNvSpPr/>
      </xdr:nvSpPr>
      <xdr:spPr>
        <a:xfrm>
          <a:off x="3381375" y="64038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BA5E379B-A031-482C-86C7-6DD1A8745C86}"/>
            </a:ext>
          </a:extLst>
        </xdr:cNvPr>
        <xdr:cNvCxnSpPr/>
      </xdr:nvCxnSpPr>
      <xdr:spPr>
        <a:xfrm flipV="1">
          <a:off x="3429000" y="6426835"/>
          <a:ext cx="752475"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43362</xdr:rowOff>
    </xdr:from>
    <xdr:to>
      <xdr:col>15</xdr:col>
      <xdr:colOff>101600</xdr:colOff>
      <xdr:row>39</xdr:row>
      <xdr:rowOff>144962</xdr:rowOff>
    </xdr:to>
    <xdr:sp macro="" textlink="">
      <xdr:nvSpPr>
        <xdr:cNvPr id="78" name="楕円 77">
          <a:extLst>
            <a:ext uri="{FF2B5EF4-FFF2-40B4-BE49-F238E27FC236}">
              <a16:creationId xmlns:a16="http://schemas.microsoft.com/office/drawing/2014/main" id="{BDD53784-CBFA-453B-AED3-AC71674F057A}"/>
            </a:ext>
          </a:extLst>
        </xdr:cNvPr>
        <xdr:cNvSpPr/>
      </xdr:nvSpPr>
      <xdr:spPr>
        <a:xfrm>
          <a:off x="2571750" y="6371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94162</xdr:rowOff>
    </xdr:from>
    <xdr:to>
      <xdr:col>19</xdr:col>
      <xdr:colOff>177800</xdr:colOff>
      <xdr:row>39</xdr:row>
      <xdr:rowOff>130084</xdr:rowOff>
    </xdr:to>
    <xdr:cxnSp macro="">
      <xdr:nvCxnSpPr>
        <xdr:cNvPr id="79" name="直線コネクタ 78">
          <a:extLst>
            <a:ext uri="{FF2B5EF4-FFF2-40B4-BE49-F238E27FC236}">
              <a16:creationId xmlns:a16="http://schemas.microsoft.com/office/drawing/2014/main" id="{E36EE145-1C91-46B6-B9CC-60954ADE3450}"/>
            </a:ext>
          </a:extLst>
        </xdr:cNvPr>
        <xdr:cNvCxnSpPr/>
      </xdr:nvCxnSpPr>
      <xdr:spPr>
        <a:xfrm>
          <a:off x="2619375" y="6418762"/>
          <a:ext cx="80962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80" name="楕円 79">
          <a:extLst>
            <a:ext uri="{FF2B5EF4-FFF2-40B4-BE49-F238E27FC236}">
              <a16:creationId xmlns:a16="http://schemas.microsoft.com/office/drawing/2014/main" id="{505D80B1-23CC-414D-9565-6D910B05E1D2}"/>
            </a:ext>
          </a:extLst>
        </xdr:cNvPr>
        <xdr:cNvSpPr/>
      </xdr:nvSpPr>
      <xdr:spPr>
        <a:xfrm>
          <a:off x="1781175" y="6335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58238</xdr:rowOff>
    </xdr:from>
    <xdr:to>
      <xdr:col>15</xdr:col>
      <xdr:colOff>50800</xdr:colOff>
      <xdr:row>39</xdr:row>
      <xdr:rowOff>94162</xdr:rowOff>
    </xdr:to>
    <xdr:cxnSp macro="">
      <xdr:nvCxnSpPr>
        <xdr:cNvPr id="81" name="直線コネクタ 80">
          <a:extLst>
            <a:ext uri="{FF2B5EF4-FFF2-40B4-BE49-F238E27FC236}">
              <a16:creationId xmlns:a16="http://schemas.microsoft.com/office/drawing/2014/main" id="{8E3DA19E-2062-4AF5-8798-4E53BC699469}"/>
            </a:ext>
          </a:extLst>
        </xdr:cNvPr>
        <xdr:cNvCxnSpPr/>
      </xdr:nvCxnSpPr>
      <xdr:spPr>
        <a:xfrm>
          <a:off x="1828800" y="6382838"/>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9205D88E-2209-4EB4-8722-C2111405B2B5}"/>
            </a:ext>
          </a:extLst>
        </xdr:cNvPr>
        <xdr:cNvSpPr/>
      </xdr:nvSpPr>
      <xdr:spPr>
        <a:xfrm>
          <a:off x="981075" y="63024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58238</xdr:rowOff>
    </xdr:to>
    <xdr:cxnSp macro="">
      <xdr:nvCxnSpPr>
        <xdr:cNvPr id="83" name="直線コネクタ 82">
          <a:extLst>
            <a:ext uri="{FF2B5EF4-FFF2-40B4-BE49-F238E27FC236}">
              <a16:creationId xmlns:a16="http://schemas.microsoft.com/office/drawing/2014/main" id="{4A5F6FFF-AFFE-4BF6-8200-ECD5B8479491}"/>
            </a:ext>
          </a:extLst>
        </xdr:cNvPr>
        <xdr:cNvCxnSpPr/>
      </xdr:nvCxnSpPr>
      <xdr:spPr>
        <a:xfrm>
          <a:off x="1028700" y="6350091"/>
          <a:ext cx="8001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78CC694E-EE5E-446A-AAD4-C87ECFCD061E}"/>
            </a:ext>
          </a:extLst>
        </xdr:cNvPr>
        <xdr:cNvSpPr txBox="1"/>
      </xdr:nvSpPr>
      <xdr:spPr>
        <a:xfrm>
          <a:off x="3239144" y="593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7A228752-74A9-46B3-85F5-3BBF79F51971}"/>
            </a:ext>
          </a:extLst>
        </xdr:cNvPr>
        <xdr:cNvSpPr txBox="1"/>
      </xdr:nvSpPr>
      <xdr:spPr>
        <a:xfrm>
          <a:off x="2439044"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A43528E7-2A6D-4B08-8781-5117AB5F2E6A}"/>
            </a:ext>
          </a:extLst>
        </xdr:cNvPr>
        <xdr:cNvSpPr txBox="1"/>
      </xdr:nvSpPr>
      <xdr:spPr>
        <a:xfrm>
          <a:off x="1648469"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5A6C314B-9022-4E46-841C-28C16AC03675}"/>
            </a:ext>
          </a:extLst>
        </xdr:cNvPr>
        <xdr:cNvSpPr txBox="1"/>
      </xdr:nvSpPr>
      <xdr:spPr>
        <a:xfrm>
          <a:off x="848369"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93E9333A-B43C-4969-9725-9FDF0880F03E}"/>
            </a:ext>
          </a:extLst>
        </xdr:cNvPr>
        <xdr:cNvSpPr txBox="1"/>
      </xdr:nvSpPr>
      <xdr:spPr>
        <a:xfrm>
          <a:off x="3239144" y="648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136089</xdr:rowOff>
    </xdr:from>
    <xdr:ext cx="405111" cy="259045"/>
    <xdr:sp macro="" textlink="">
      <xdr:nvSpPr>
        <xdr:cNvPr id="89" name="n_2mainValue【図書館】&#10;有形固定資産減価償却率">
          <a:extLst>
            <a:ext uri="{FF2B5EF4-FFF2-40B4-BE49-F238E27FC236}">
              <a16:creationId xmlns:a16="http://schemas.microsoft.com/office/drawing/2014/main" id="{691615E3-4254-4DF1-A758-D62A18B87724}"/>
            </a:ext>
          </a:extLst>
        </xdr:cNvPr>
        <xdr:cNvSpPr txBox="1"/>
      </xdr:nvSpPr>
      <xdr:spPr>
        <a:xfrm>
          <a:off x="2439044" y="646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90" name="n_3mainValue【図書館】&#10;有形固定資産減価償却率">
          <a:extLst>
            <a:ext uri="{FF2B5EF4-FFF2-40B4-BE49-F238E27FC236}">
              <a16:creationId xmlns:a16="http://schemas.microsoft.com/office/drawing/2014/main" id="{3883642D-D6E5-4D4E-B038-DDB9C21A67FD}"/>
            </a:ext>
          </a:extLst>
        </xdr:cNvPr>
        <xdr:cNvSpPr txBox="1"/>
      </xdr:nvSpPr>
      <xdr:spPr>
        <a:xfrm>
          <a:off x="1648469" y="642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AEF5EC5F-A2A3-47B9-A8A6-5701B289CA43}"/>
            </a:ext>
          </a:extLst>
        </xdr:cNvPr>
        <xdr:cNvSpPr txBox="1"/>
      </xdr:nvSpPr>
      <xdr:spPr>
        <a:xfrm>
          <a:off x="848369" y="639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FF44A1B-2BBC-4D1C-84EE-F68EC5E74FE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DCD491-2924-4020-92BC-31957E5DE01D}"/>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0E5FB7-DBE0-4D3C-8E8D-C5F95027518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E711A24-E0D3-4D33-A41C-6D99ED60A6F2}"/>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BAE4FE-E81F-4E5E-9D15-B9BEFF9BCBE1}"/>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033F31A-0EC5-40F6-8861-924AE89C5781}"/>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D71BCB-D462-4BC4-8BD6-B1185C87C5F6}"/>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F769172-ED41-4A3B-9218-AA218E399ED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7518A48-B7B5-4D84-85DD-FE49C007F05A}"/>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F734A0-D32E-4883-B592-30609B87BC2E}"/>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2613122-4664-4924-9B57-CE9E4DA83BFF}"/>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1E9D284-9570-4E65-9A27-DB85EF32F3FA}"/>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02DC340-0D81-452A-B70D-22B9CA390782}"/>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E61178C-A06A-4FD8-9B41-8EC4D367A464}"/>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CA97802-8FA8-44DC-BF3A-BEE7F71285D6}"/>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81899B0C-C946-46D2-9188-EEDDD156253A}"/>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FBBDFD7-78E8-4A7C-A67A-BC6819C84EF6}"/>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F2F596E-74DA-44C4-8924-0E37B3A35598}"/>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87A814C-75FF-49E3-8528-12EC36538E84}"/>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EF0EA33-2A0E-4343-A49E-64317E125A12}"/>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B5451F3E-6844-41D7-B673-45806531C89D}"/>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1AB079E-0795-4349-8427-A83091A86B73}"/>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1FFDF2F-CD27-4710-A8F7-4B25BA71A97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A33AF828-D2EC-41AC-A9A1-576896EF86B9}"/>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C086387-13E2-4D79-8157-5792F585AEFA}"/>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34454DBB-C4E7-485E-9949-E45DA6BF716F}"/>
            </a:ext>
          </a:extLst>
        </xdr:cNvPr>
        <xdr:cNvCxnSpPr/>
      </xdr:nvCxnSpPr>
      <xdr:spPr>
        <a:xfrm flipV="1">
          <a:off x="9429115" y="5402489"/>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76CFA10E-1BB3-4A52-81D8-22C5A3FBB969}"/>
            </a:ext>
          </a:extLst>
        </xdr:cNvPr>
        <xdr:cNvSpPr txBox="1"/>
      </xdr:nvSpPr>
      <xdr:spPr>
        <a:xfrm>
          <a:off x="9467850" y="66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8FC3E58D-0655-4E97-9D3A-F69988A7659C}"/>
            </a:ext>
          </a:extLst>
        </xdr:cNvPr>
        <xdr:cNvCxnSpPr/>
      </xdr:nvCxnSpPr>
      <xdr:spPr>
        <a:xfrm>
          <a:off x="9363075" y="66978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A75FA342-E44C-4024-9D3E-75C61D2BA80A}"/>
            </a:ext>
          </a:extLst>
        </xdr:cNvPr>
        <xdr:cNvSpPr txBox="1"/>
      </xdr:nvSpPr>
      <xdr:spPr>
        <a:xfrm>
          <a:off x="9467850" y="51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3788F0D8-0A79-4D3A-A32F-3986B5F4D9F3}"/>
            </a:ext>
          </a:extLst>
        </xdr:cNvPr>
        <xdr:cNvCxnSpPr/>
      </xdr:nvCxnSpPr>
      <xdr:spPr>
        <a:xfrm>
          <a:off x="9363075" y="54024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3EB00B2E-10F1-4AEF-9F04-65B2E939648D}"/>
            </a:ext>
          </a:extLst>
        </xdr:cNvPr>
        <xdr:cNvSpPr txBox="1"/>
      </xdr:nvSpPr>
      <xdr:spPr>
        <a:xfrm>
          <a:off x="9467850" y="6313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C87CC570-39D9-44D7-B825-4F1032EBCDC8}"/>
            </a:ext>
          </a:extLst>
        </xdr:cNvPr>
        <xdr:cNvSpPr/>
      </xdr:nvSpPr>
      <xdr:spPr>
        <a:xfrm>
          <a:off x="9401175" y="632550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C16A62DA-E1A9-46CA-983C-CE6A9D78C216}"/>
            </a:ext>
          </a:extLst>
        </xdr:cNvPr>
        <xdr:cNvSpPr/>
      </xdr:nvSpPr>
      <xdr:spPr>
        <a:xfrm>
          <a:off x="8639175" y="63255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E36B12C2-2277-4AD5-9EBF-27A739A63D71}"/>
            </a:ext>
          </a:extLst>
        </xdr:cNvPr>
        <xdr:cNvSpPr/>
      </xdr:nvSpPr>
      <xdr:spPr>
        <a:xfrm>
          <a:off x="7839075" y="62837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3188C3B5-9657-4C86-A8C0-20DDC66BA44C}"/>
            </a:ext>
          </a:extLst>
        </xdr:cNvPr>
        <xdr:cNvSpPr/>
      </xdr:nvSpPr>
      <xdr:spPr>
        <a:xfrm>
          <a:off x="7029450" y="6266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AE3E908C-9A60-435F-8435-5F4C71664B02}"/>
            </a:ext>
          </a:extLst>
        </xdr:cNvPr>
        <xdr:cNvSpPr/>
      </xdr:nvSpPr>
      <xdr:spPr>
        <a:xfrm>
          <a:off x="6238875" y="63273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2BD7B6D-3C58-4B6E-B618-2A292D0B4D18}"/>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5BEEB4-46C3-4A29-8829-DD01DCBD1EA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09AE70D-D6A9-4AA4-A9EA-7B016780F54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349FF7B-BFDA-4B50-9E82-BBDB360D56C1}"/>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D530E95-66EB-4950-937A-B9376F55A30E}"/>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150585</xdr:rowOff>
    </xdr:from>
    <xdr:to>
      <xdr:col>55</xdr:col>
      <xdr:colOff>50800</xdr:colOff>
      <xdr:row>39</xdr:row>
      <xdr:rowOff>80735</xdr:rowOff>
    </xdr:to>
    <xdr:sp macro="" textlink="">
      <xdr:nvSpPr>
        <xdr:cNvPr id="133" name="楕円 132">
          <a:extLst>
            <a:ext uri="{FF2B5EF4-FFF2-40B4-BE49-F238E27FC236}">
              <a16:creationId xmlns:a16="http://schemas.microsoft.com/office/drawing/2014/main" id="{7D8AA0CF-0E2E-4CCD-A5F0-CF8E232BFF2F}"/>
            </a:ext>
          </a:extLst>
        </xdr:cNvPr>
        <xdr:cNvSpPr/>
      </xdr:nvSpPr>
      <xdr:spPr>
        <a:xfrm>
          <a:off x="9401175" y="63132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2012</xdr:rowOff>
    </xdr:from>
    <xdr:ext cx="469744" cy="259045"/>
    <xdr:sp macro="" textlink="">
      <xdr:nvSpPr>
        <xdr:cNvPr id="134" name="【図書館】&#10;一人当たり面積該当値テキスト">
          <a:extLst>
            <a:ext uri="{FF2B5EF4-FFF2-40B4-BE49-F238E27FC236}">
              <a16:creationId xmlns:a16="http://schemas.microsoft.com/office/drawing/2014/main" id="{33F41CB6-FB59-4425-B534-5FE0B5FC7FA9}"/>
            </a:ext>
          </a:extLst>
        </xdr:cNvPr>
        <xdr:cNvSpPr txBox="1"/>
      </xdr:nvSpPr>
      <xdr:spPr>
        <a:xfrm>
          <a:off x="9467850" y="616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35" name="楕円 134">
          <a:extLst>
            <a:ext uri="{FF2B5EF4-FFF2-40B4-BE49-F238E27FC236}">
              <a16:creationId xmlns:a16="http://schemas.microsoft.com/office/drawing/2014/main" id="{FFF9CB29-D938-4ADA-85C3-9F5F891B1A34}"/>
            </a:ext>
          </a:extLst>
        </xdr:cNvPr>
        <xdr:cNvSpPr/>
      </xdr:nvSpPr>
      <xdr:spPr>
        <a:xfrm>
          <a:off x="8639175" y="63273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29935</xdr:rowOff>
    </xdr:from>
    <xdr:to>
      <xdr:col>55</xdr:col>
      <xdr:colOff>0</xdr:colOff>
      <xdr:row>39</xdr:row>
      <xdr:rowOff>40822</xdr:rowOff>
    </xdr:to>
    <xdr:cxnSp macro="">
      <xdr:nvCxnSpPr>
        <xdr:cNvPr id="136" name="直線コネクタ 135">
          <a:extLst>
            <a:ext uri="{FF2B5EF4-FFF2-40B4-BE49-F238E27FC236}">
              <a16:creationId xmlns:a16="http://schemas.microsoft.com/office/drawing/2014/main" id="{0ED6B048-6992-4702-A274-BBAA2BA1D445}"/>
            </a:ext>
          </a:extLst>
        </xdr:cNvPr>
        <xdr:cNvCxnSpPr/>
      </xdr:nvCxnSpPr>
      <xdr:spPr>
        <a:xfrm flipV="1">
          <a:off x="8686800" y="6351360"/>
          <a:ext cx="74295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7" name="楕円 136">
          <a:extLst>
            <a:ext uri="{FF2B5EF4-FFF2-40B4-BE49-F238E27FC236}">
              <a16:creationId xmlns:a16="http://schemas.microsoft.com/office/drawing/2014/main" id="{645DE6F2-8725-4BA3-B66D-616331EAE127}"/>
            </a:ext>
          </a:extLst>
        </xdr:cNvPr>
        <xdr:cNvSpPr/>
      </xdr:nvSpPr>
      <xdr:spPr>
        <a:xfrm>
          <a:off x="7839075" y="63332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62593</xdr:rowOff>
    </xdr:to>
    <xdr:cxnSp macro="">
      <xdr:nvCxnSpPr>
        <xdr:cNvPr id="138" name="直線コネクタ 137">
          <a:extLst>
            <a:ext uri="{FF2B5EF4-FFF2-40B4-BE49-F238E27FC236}">
              <a16:creationId xmlns:a16="http://schemas.microsoft.com/office/drawing/2014/main" id="{EB76BFDC-E54E-46F1-8830-4E0A5FB604E6}"/>
            </a:ext>
          </a:extLst>
        </xdr:cNvPr>
        <xdr:cNvCxnSpPr/>
      </xdr:nvCxnSpPr>
      <xdr:spPr>
        <a:xfrm flipV="1">
          <a:off x="7886700" y="6365422"/>
          <a:ext cx="8001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a:extLst>
            <a:ext uri="{FF2B5EF4-FFF2-40B4-BE49-F238E27FC236}">
              <a16:creationId xmlns:a16="http://schemas.microsoft.com/office/drawing/2014/main" id="{ED432A72-AB8F-443C-8DE2-67CDA7B67144}"/>
            </a:ext>
          </a:extLst>
        </xdr:cNvPr>
        <xdr:cNvSpPr/>
      </xdr:nvSpPr>
      <xdr:spPr>
        <a:xfrm>
          <a:off x="7029450" y="63332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40" name="直線コネクタ 139">
          <a:extLst>
            <a:ext uri="{FF2B5EF4-FFF2-40B4-BE49-F238E27FC236}">
              <a16:creationId xmlns:a16="http://schemas.microsoft.com/office/drawing/2014/main" id="{8205B75F-73EE-41F2-89B6-E9BAD5766105}"/>
            </a:ext>
          </a:extLst>
        </xdr:cNvPr>
        <xdr:cNvCxnSpPr/>
      </xdr:nvCxnSpPr>
      <xdr:spPr>
        <a:xfrm>
          <a:off x="7077075" y="63903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22678</xdr:rowOff>
    </xdr:from>
    <xdr:to>
      <xdr:col>36</xdr:col>
      <xdr:colOff>165100</xdr:colOff>
      <xdr:row>39</xdr:row>
      <xdr:rowOff>124278</xdr:rowOff>
    </xdr:to>
    <xdr:sp macro="" textlink="">
      <xdr:nvSpPr>
        <xdr:cNvPr id="141" name="楕円 140">
          <a:extLst>
            <a:ext uri="{FF2B5EF4-FFF2-40B4-BE49-F238E27FC236}">
              <a16:creationId xmlns:a16="http://schemas.microsoft.com/office/drawing/2014/main" id="{24E1BDBE-7345-4F41-A984-A1AB48A66F1B}"/>
            </a:ext>
          </a:extLst>
        </xdr:cNvPr>
        <xdr:cNvSpPr/>
      </xdr:nvSpPr>
      <xdr:spPr>
        <a:xfrm>
          <a:off x="6238875" y="63504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73478</xdr:rowOff>
    </xdr:to>
    <xdr:cxnSp macro="">
      <xdr:nvCxnSpPr>
        <xdr:cNvPr id="142" name="直線コネクタ 141">
          <a:extLst>
            <a:ext uri="{FF2B5EF4-FFF2-40B4-BE49-F238E27FC236}">
              <a16:creationId xmlns:a16="http://schemas.microsoft.com/office/drawing/2014/main" id="{2E9386AC-175D-46DB-8FF9-D3BDB49C3EA2}"/>
            </a:ext>
          </a:extLst>
        </xdr:cNvPr>
        <xdr:cNvCxnSpPr/>
      </xdr:nvCxnSpPr>
      <xdr:spPr>
        <a:xfrm flipV="1">
          <a:off x="6286500" y="6390368"/>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5979C01E-8C1C-4F83-8759-3DE4D829AAE3}"/>
            </a:ext>
          </a:extLst>
        </xdr:cNvPr>
        <xdr:cNvSpPr txBox="1"/>
      </xdr:nvSpPr>
      <xdr:spPr>
        <a:xfrm>
          <a:off x="8458277" y="641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C216D82D-F0B5-4507-B988-365B1E83FAC6}"/>
            </a:ext>
          </a:extLst>
        </xdr:cNvPr>
        <xdr:cNvSpPr txBox="1"/>
      </xdr:nvSpPr>
      <xdr:spPr>
        <a:xfrm>
          <a:off x="76772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8E828F96-9645-4C53-968E-729AE409B605}"/>
            </a:ext>
          </a:extLst>
        </xdr:cNvPr>
        <xdr:cNvSpPr txBox="1"/>
      </xdr:nvSpPr>
      <xdr:spPr>
        <a:xfrm>
          <a:off x="6867602" y="6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E6DDC739-94ED-46DA-9B9E-2FAA519EA84E}"/>
            </a:ext>
          </a:extLst>
        </xdr:cNvPr>
        <xdr:cNvSpPr txBox="1"/>
      </xdr:nvSpPr>
      <xdr:spPr>
        <a:xfrm>
          <a:off x="6067502" y="61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108149</xdr:rowOff>
    </xdr:from>
    <xdr:ext cx="469744" cy="259045"/>
    <xdr:sp macro="" textlink="">
      <xdr:nvSpPr>
        <xdr:cNvPr id="147" name="n_1mainValue【図書館】&#10;一人当たり面積">
          <a:extLst>
            <a:ext uri="{FF2B5EF4-FFF2-40B4-BE49-F238E27FC236}">
              <a16:creationId xmlns:a16="http://schemas.microsoft.com/office/drawing/2014/main" id="{E4CF312F-8820-446A-82A9-4B91467D1636}"/>
            </a:ext>
          </a:extLst>
        </xdr:cNvPr>
        <xdr:cNvSpPr txBox="1"/>
      </xdr:nvSpPr>
      <xdr:spPr>
        <a:xfrm>
          <a:off x="8458277" y="61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48" name="n_2mainValue【図書館】&#10;一人当たり面積">
          <a:extLst>
            <a:ext uri="{FF2B5EF4-FFF2-40B4-BE49-F238E27FC236}">
              <a16:creationId xmlns:a16="http://schemas.microsoft.com/office/drawing/2014/main" id="{F83DF646-B04F-450B-8259-3CCCBDE7B4F2}"/>
            </a:ext>
          </a:extLst>
        </xdr:cNvPr>
        <xdr:cNvSpPr txBox="1"/>
      </xdr:nvSpPr>
      <xdr:spPr>
        <a:xfrm>
          <a:off x="7677227"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104520</xdr:rowOff>
    </xdr:from>
    <xdr:ext cx="469744" cy="259045"/>
    <xdr:sp macro="" textlink="">
      <xdr:nvSpPr>
        <xdr:cNvPr id="149" name="n_3mainValue【図書館】&#10;一人当たり面積">
          <a:extLst>
            <a:ext uri="{FF2B5EF4-FFF2-40B4-BE49-F238E27FC236}">
              <a16:creationId xmlns:a16="http://schemas.microsoft.com/office/drawing/2014/main" id="{9B95E578-6BE7-4770-A6B7-0DA57323B79C}"/>
            </a:ext>
          </a:extLst>
        </xdr:cNvPr>
        <xdr:cNvSpPr txBox="1"/>
      </xdr:nvSpPr>
      <xdr:spPr>
        <a:xfrm>
          <a:off x="6867602"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115405</xdr:rowOff>
    </xdr:from>
    <xdr:ext cx="469744" cy="259045"/>
    <xdr:sp macro="" textlink="">
      <xdr:nvSpPr>
        <xdr:cNvPr id="150" name="n_4mainValue【図書館】&#10;一人当たり面積">
          <a:extLst>
            <a:ext uri="{FF2B5EF4-FFF2-40B4-BE49-F238E27FC236}">
              <a16:creationId xmlns:a16="http://schemas.microsoft.com/office/drawing/2014/main" id="{1C54AF7B-7AFD-4103-8768-24DFCD8882B6}"/>
            </a:ext>
          </a:extLst>
        </xdr:cNvPr>
        <xdr:cNvSpPr txBox="1"/>
      </xdr:nvSpPr>
      <xdr:spPr>
        <a:xfrm>
          <a:off x="6067502" y="644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EC37DEA-DF3F-47DF-8179-1D80A859460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1547CB6-269F-4F05-B06E-01A8E3DAF5B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7D4B1C4-E0C3-43CE-B861-2A1A467A629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0A85D1B-C82E-4BEC-9155-9591E73E10B3}"/>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BDFDD35-A750-44C6-A937-BF2E79D5F5F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90BA078-8BEF-4C17-A365-7431F5A7503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13CF6B6-1938-4AEE-B220-0D3656E3EF03}"/>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CA9C205-B97D-4D63-B303-B821EE937C7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F77656F-1DCD-4351-9FBA-D111F085E7A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D63D0EF-77B1-423C-8140-C9BD96D0D0C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67F74D3-7B9D-45DA-A6B2-855BDECA599D}"/>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7BDEA0A-0E3F-4B24-8F36-E9A016A8B7C8}"/>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522A49EA-3B1B-483A-BB90-5EABD8238ACC}"/>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EDBCDD0-B000-4A1D-B157-D463CB74AE3E}"/>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2DD7F1C-7974-4E7A-9521-C6B54253275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91CC7DF-7EA2-4F10-A699-A86433F604F6}"/>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9F743C97-4574-4BDF-8262-948A071DDA33}"/>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F5EA5916-476D-4291-992F-85FEB00A2549}"/>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AB4A5DE-C82B-4B09-B82D-A3208B547B17}"/>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1EE7A3D-4A35-4CDA-87AC-7389186DDA8F}"/>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599596EA-D51C-4214-8A27-ACCE6CD9475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AAF7817-B1F6-43AD-BB0C-FFC77955142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9608F2D-27D3-4E53-8EF7-D5A57536D3DF}"/>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6769C80-6E6B-4E1E-A5CB-D9E75191985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A1E9245B-21C3-45EB-A9EE-8FE48A59D960}"/>
            </a:ext>
          </a:extLst>
        </xdr:cNvPr>
        <xdr:cNvCxnSpPr/>
      </xdr:nvCxnSpPr>
      <xdr:spPr>
        <a:xfrm flipV="1">
          <a:off x="4180840" y="8978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7BEB759-E782-44D9-8913-F8375CA2DB55}"/>
            </a:ext>
          </a:extLst>
        </xdr:cNvPr>
        <xdr:cNvSpPr txBox="1"/>
      </xdr:nvSpPr>
      <xdr:spPr>
        <a:xfrm>
          <a:off x="4219575"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CA199EB2-F852-4406-A135-493BF76F8039}"/>
            </a:ext>
          </a:extLst>
        </xdr:cNvPr>
        <xdr:cNvCxnSpPr/>
      </xdr:nvCxnSpPr>
      <xdr:spPr>
        <a:xfrm>
          <a:off x="4105275" y="10380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3E4AD3C-77D0-4834-A005-6B57A7DE3B3D}"/>
            </a:ext>
          </a:extLst>
        </xdr:cNvPr>
        <xdr:cNvSpPr txBox="1"/>
      </xdr:nvSpPr>
      <xdr:spPr>
        <a:xfrm>
          <a:off x="4219575" y="876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89D3261-7316-4BF6-A815-BE5942E6FE84}"/>
            </a:ext>
          </a:extLst>
        </xdr:cNvPr>
        <xdr:cNvCxnSpPr/>
      </xdr:nvCxnSpPr>
      <xdr:spPr>
        <a:xfrm>
          <a:off x="4105275" y="8978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8A16E5D-BFC0-40FD-826D-CC46F02A8F0F}"/>
            </a:ext>
          </a:extLst>
        </xdr:cNvPr>
        <xdr:cNvSpPr txBox="1"/>
      </xdr:nvSpPr>
      <xdr:spPr>
        <a:xfrm>
          <a:off x="4219575" y="9512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B240AD6A-973D-47E9-9D28-74391D82C0B4}"/>
            </a:ext>
          </a:extLst>
        </xdr:cNvPr>
        <xdr:cNvSpPr/>
      </xdr:nvSpPr>
      <xdr:spPr>
        <a:xfrm>
          <a:off x="4124325" y="96481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2103C05-A8A7-4B1C-940B-7EE7858CD096}"/>
            </a:ext>
          </a:extLst>
        </xdr:cNvPr>
        <xdr:cNvSpPr/>
      </xdr:nvSpPr>
      <xdr:spPr>
        <a:xfrm>
          <a:off x="3381375" y="9740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0AB34016-F349-46D9-BBC2-224AE967E5AF}"/>
            </a:ext>
          </a:extLst>
        </xdr:cNvPr>
        <xdr:cNvSpPr/>
      </xdr:nvSpPr>
      <xdr:spPr>
        <a:xfrm>
          <a:off x="2571750" y="9657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E56B1727-1AEE-4EF2-A3E5-4CD8AAFAFCA4}"/>
            </a:ext>
          </a:extLst>
        </xdr:cNvPr>
        <xdr:cNvSpPr/>
      </xdr:nvSpPr>
      <xdr:spPr>
        <a:xfrm>
          <a:off x="1781175" y="96678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A5A07592-86E0-40E1-9322-816469AA60A2}"/>
            </a:ext>
          </a:extLst>
        </xdr:cNvPr>
        <xdr:cNvSpPr/>
      </xdr:nvSpPr>
      <xdr:spPr>
        <a:xfrm>
          <a:off x="981075" y="9712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98C385-C48E-452D-81C5-324E6540EE1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D1F38B-C700-40ED-9C65-B637606DD7C3}"/>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24018A-A41E-4554-AD16-B3CA79A8A697}"/>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A1AA637-75BA-4AA1-A8E1-18CDA62119A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4333F00-DFA9-4489-ABFA-CA8F908A2982}"/>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91" name="楕円 190">
          <a:extLst>
            <a:ext uri="{FF2B5EF4-FFF2-40B4-BE49-F238E27FC236}">
              <a16:creationId xmlns:a16="http://schemas.microsoft.com/office/drawing/2014/main" id="{C99CE47D-BE86-4E44-9709-7776960A85EA}"/>
            </a:ext>
          </a:extLst>
        </xdr:cNvPr>
        <xdr:cNvSpPr/>
      </xdr:nvSpPr>
      <xdr:spPr>
        <a:xfrm>
          <a:off x="4124325" y="9782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2C22C8E-C181-4366-A97E-35003C0105A6}"/>
            </a:ext>
          </a:extLst>
        </xdr:cNvPr>
        <xdr:cNvSpPr txBox="1"/>
      </xdr:nvSpPr>
      <xdr:spPr>
        <a:xfrm>
          <a:off x="4219575"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93" name="楕円 192">
          <a:extLst>
            <a:ext uri="{FF2B5EF4-FFF2-40B4-BE49-F238E27FC236}">
              <a16:creationId xmlns:a16="http://schemas.microsoft.com/office/drawing/2014/main" id="{E20242B1-280F-491D-BD09-F716232137B2}"/>
            </a:ext>
          </a:extLst>
        </xdr:cNvPr>
        <xdr:cNvSpPr/>
      </xdr:nvSpPr>
      <xdr:spPr>
        <a:xfrm>
          <a:off x="3381375" y="972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108585</xdr:rowOff>
    </xdr:to>
    <xdr:cxnSp macro="">
      <xdr:nvCxnSpPr>
        <xdr:cNvPr id="194" name="直線コネクタ 193">
          <a:extLst>
            <a:ext uri="{FF2B5EF4-FFF2-40B4-BE49-F238E27FC236}">
              <a16:creationId xmlns:a16="http://schemas.microsoft.com/office/drawing/2014/main" id="{78E85C71-B619-4CCC-BF4E-067B1F0DED62}"/>
            </a:ext>
          </a:extLst>
        </xdr:cNvPr>
        <xdr:cNvCxnSpPr/>
      </xdr:nvCxnSpPr>
      <xdr:spPr>
        <a:xfrm>
          <a:off x="3429000" y="9763125"/>
          <a:ext cx="752475"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5" name="楕円 194">
          <a:extLst>
            <a:ext uri="{FF2B5EF4-FFF2-40B4-BE49-F238E27FC236}">
              <a16:creationId xmlns:a16="http://schemas.microsoft.com/office/drawing/2014/main" id="{B7E94BE7-F592-4F16-958B-7570FD53D486}"/>
            </a:ext>
          </a:extLst>
        </xdr:cNvPr>
        <xdr:cNvSpPr/>
      </xdr:nvSpPr>
      <xdr:spPr>
        <a:xfrm>
          <a:off x="2571750" y="9679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38100</xdr:rowOff>
    </xdr:to>
    <xdr:cxnSp macro="">
      <xdr:nvCxnSpPr>
        <xdr:cNvPr id="196" name="直線コネクタ 195">
          <a:extLst>
            <a:ext uri="{FF2B5EF4-FFF2-40B4-BE49-F238E27FC236}">
              <a16:creationId xmlns:a16="http://schemas.microsoft.com/office/drawing/2014/main" id="{91A981FF-F095-4E9D-83B4-EC322A8E9C98}"/>
            </a:ext>
          </a:extLst>
        </xdr:cNvPr>
        <xdr:cNvCxnSpPr/>
      </xdr:nvCxnSpPr>
      <xdr:spPr>
        <a:xfrm>
          <a:off x="2619375" y="972756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7" name="楕円 196">
          <a:extLst>
            <a:ext uri="{FF2B5EF4-FFF2-40B4-BE49-F238E27FC236}">
              <a16:creationId xmlns:a16="http://schemas.microsoft.com/office/drawing/2014/main" id="{BA869471-16D8-4878-8CCE-DC23F2F30DF6}"/>
            </a:ext>
          </a:extLst>
        </xdr:cNvPr>
        <xdr:cNvSpPr/>
      </xdr:nvSpPr>
      <xdr:spPr>
        <a:xfrm>
          <a:off x="1781175" y="9639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167640</xdr:rowOff>
    </xdr:to>
    <xdr:cxnSp macro="">
      <xdr:nvCxnSpPr>
        <xdr:cNvPr id="198" name="直線コネクタ 197">
          <a:extLst>
            <a:ext uri="{FF2B5EF4-FFF2-40B4-BE49-F238E27FC236}">
              <a16:creationId xmlns:a16="http://schemas.microsoft.com/office/drawing/2014/main" id="{CB776AC4-2644-40C1-839C-CC0A2031B4B5}"/>
            </a:ext>
          </a:extLst>
        </xdr:cNvPr>
        <xdr:cNvCxnSpPr/>
      </xdr:nvCxnSpPr>
      <xdr:spPr>
        <a:xfrm>
          <a:off x="1828800" y="968756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33020</xdr:rowOff>
    </xdr:from>
    <xdr:to>
      <xdr:col>6</xdr:col>
      <xdr:colOff>38100</xdr:colOff>
      <xdr:row>59</xdr:row>
      <xdr:rowOff>134620</xdr:rowOff>
    </xdr:to>
    <xdr:sp macro="" textlink="">
      <xdr:nvSpPr>
        <xdr:cNvPr id="199" name="楕円 198">
          <a:extLst>
            <a:ext uri="{FF2B5EF4-FFF2-40B4-BE49-F238E27FC236}">
              <a16:creationId xmlns:a16="http://schemas.microsoft.com/office/drawing/2014/main" id="{A202225D-5C2E-439E-BB63-F5AE349BB98B}"/>
            </a:ext>
          </a:extLst>
        </xdr:cNvPr>
        <xdr:cNvSpPr/>
      </xdr:nvSpPr>
      <xdr:spPr>
        <a:xfrm>
          <a:off x="981075" y="95929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83820</xdr:rowOff>
    </xdr:from>
    <xdr:to>
      <xdr:col>10</xdr:col>
      <xdr:colOff>114300</xdr:colOff>
      <xdr:row>59</xdr:row>
      <xdr:rowOff>127635</xdr:rowOff>
    </xdr:to>
    <xdr:cxnSp macro="">
      <xdr:nvCxnSpPr>
        <xdr:cNvPr id="200" name="直線コネクタ 199">
          <a:extLst>
            <a:ext uri="{FF2B5EF4-FFF2-40B4-BE49-F238E27FC236}">
              <a16:creationId xmlns:a16="http://schemas.microsoft.com/office/drawing/2014/main" id="{BF77E806-3A22-47DC-9967-B81B76F86A67}"/>
            </a:ext>
          </a:extLst>
        </xdr:cNvPr>
        <xdr:cNvCxnSpPr/>
      </xdr:nvCxnSpPr>
      <xdr:spPr>
        <a:xfrm>
          <a:off x="1028700" y="965009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201" name="n_1aveValue【体育館・プール】&#10;有形固定資産減価償却率">
          <a:extLst>
            <a:ext uri="{FF2B5EF4-FFF2-40B4-BE49-F238E27FC236}">
              <a16:creationId xmlns:a16="http://schemas.microsoft.com/office/drawing/2014/main" id="{9A699589-0662-4E82-93F0-72E665B0CA38}"/>
            </a:ext>
          </a:extLst>
        </xdr:cNvPr>
        <xdr:cNvSpPr txBox="1"/>
      </xdr:nvSpPr>
      <xdr:spPr>
        <a:xfrm>
          <a:off x="32391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69F34F7B-4C1B-4DD3-8753-10950D61E73A}"/>
            </a:ext>
          </a:extLst>
        </xdr:cNvPr>
        <xdr:cNvSpPr txBox="1"/>
      </xdr:nvSpPr>
      <xdr:spPr>
        <a:xfrm>
          <a:off x="2439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3" name="n_3aveValue【体育館・プール】&#10;有形固定資産減価償却率">
          <a:extLst>
            <a:ext uri="{FF2B5EF4-FFF2-40B4-BE49-F238E27FC236}">
              <a16:creationId xmlns:a16="http://schemas.microsoft.com/office/drawing/2014/main" id="{D24A1007-0043-48A2-871B-E6BC792FD800}"/>
            </a:ext>
          </a:extLst>
        </xdr:cNvPr>
        <xdr:cNvSpPr txBox="1"/>
      </xdr:nvSpPr>
      <xdr:spPr>
        <a:xfrm>
          <a:off x="1648469"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4" name="n_4aveValue【体育館・プール】&#10;有形固定資産減価償却率">
          <a:extLst>
            <a:ext uri="{FF2B5EF4-FFF2-40B4-BE49-F238E27FC236}">
              <a16:creationId xmlns:a16="http://schemas.microsoft.com/office/drawing/2014/main" id="{E310ECCF-DF9D-4E6E-A769-175B4FB5005B}"/>
            </a:ext>
          </a:extLst>
        </xdr:cNvPr>
        <xdr:cNvSpPr txBox="1"/>
      </xdr:nvSpPr>
      <xdr:spPr>
        <a:xfrm>
          <a:off x="848369"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205" name="n_1mainValue【体育館・プール】&#10;有形固定資産減価償却率">
          <a:extLst>
            <a:ext uri="{FF2B5EF4-FFF2-40B4-BE49-F238E27FC236}">
              <a16:creationId xmlns:a16="http://schemas.microsoft.com/office/drawing/2014/main" id="{269C963E-6D2F-439F-B452-5A7C97024350}"/>
            </a:ext>
          </a:extLst>
        </xdr:cNvPr>
        <xdr:cNvSpPr txBox="1"/>
      </xdr:nvSpPr>
      <xdr:spPr>
        <a:xfrm>
          <a:off x="323914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6" name="n_2mainValue【体育館・プール】&#10;有形固定資産減価償却率">
          <a:extLst>
            <a:ext uri="{FF2B5EF4-FFF2-40B4-BE49-F238E27FC236}">
              <a16:creationId xmlns:a16="http://schemas.microsoft.com/office/drawing/2014/main" id="{08C52410-A4BE-4FB6-9DDE-D73B5385D825}"/>
            </a:ext>
          </a:extLst>
        </xdr:cNvPr>
        <xdr:cNvSpPr txBox="1"/>
      </xdr:nvSpPr>
      <xdr:spPr>
        <a:xfrm>
          <a:off x="2439044"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207" name="n_3mainValue【体育館・プール】&#10;有形固定資産減価償却率">
          <a:extLst>
            <a:ext uri="{FF2B5EF4-FFF2-40B4-BE49-F238E27FC236}">
              <a16:creationId xmlns:a16="http://schemas.microsoft.com/office/drawing/2014/main" id="{BACAE2A2-842C-429C-9999-68CFDE4D6021}"/>
            </a:ext>
          </a:extLst>
        </xdr:cNvPr>
        <xdr:cNvSpPr txBox="1"/>
      </xdr:nvSpPr>
      <xdr:spPr>
        <a:xfrm>
          <a:off x="1648469"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151147</xdr:rowOff>
    </xdr:from>
    <xdr:ext cx="405111" cy="259045"/>
    <xdr:sp macro="" textlink="">
      <xdr:nvSpPr>
        <xdr:cNvPr id="208" name="n_4mainValue【体育館・プール】&#10;有形固定資産減価償却率">
          <a:extLst>
            <a:ext uri="{FF2B5EF4-FFF2-40B4-BE49-F238E27FC236}">
              <a16:creationId xmlns:a16="http://schemas.microsoft.com/office/drawing/2014/main" id="{BE9BD01B-D9F5-45D7-AFB8-0331935088E8}"/>
            </a:ext>
          </a:extLst>
        </xdr:cNvPr>
        <xdr:cNvSpPr txBox="1"/>
      </xdr:nvSpPr>
      <xdr:spPr>
        <a:xfrm>
          <a:off x="8483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6BB736C-56F4-48FD-913F-077FF82F4AD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AD98799-E8B9-46A9-B075-7D66C24A19F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D3EA503-0198-4DBF-B88B-E4312E7A4514}"/>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494A7AE-3764-4179-8CEB-FCCFA87851F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3977A89-BCE6-4F0D-BBE1-A07A4FFE4739}"/>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637256B-F8C1-4481-AF0B-8EDA58211FE0}"/>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D8E3E7A-4C99-429B-91B1-CE49C4D3A55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86E9212-6743-43E8-9C26-C0CA1C9767EA}"/>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73B5340-DBBA-45D9-87B0-F7695328D54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1DDB928-2734-4F00-B011-07D5253930D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A4177D9-B651-4E1B-A4DC-7B3FFCFDC595}"/>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166E6F87-A155-404C-B253-66F244397294}"/>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D180DDA-58FC-44CA-8522-546DB9E1A00B}"/>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46925936-A0C8-4B1C-B575-90EF93F75AAE}"/>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AE3C8DE-44F2-4392-AE2E-9DD1796C66F2}"/>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F620926-A671-4019-A548-421A1EE32AB6}"/>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989DAFF6-EAC6-44AB-B7C9-73653298019E}"/>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9F10903B-C5D1-4F6C-8EDB-70CE04286D66}"/>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29CF9215-E42C-406A-855C-A930B801CFDA}"/>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C5DAA136-F57C-4BD9-903E-2CC6E0D91015}"/>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F3FFE89A-39BE-4354-ADAD-CEB9A7619AB1}"/>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CD04AE5F-52E8-40D4-AC42-23EAD1C4EE78}"/>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7CE74FB-6A7F-460B-B00D-187175AAC43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74C5AD04-44AC-4C95-818B-6FDD4051C1D4}"/>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87A61DB7-C871-43A6-B914-A98BD281D3E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128FDEFA-405A-4533-80EC-AE8205309F8C}"/>
            </a:ext>
          </a:extLst>
        </xdr:cNvPr>
        <xdr:cNvCxnSpPr/>
      </xdr:nvCxnSpPr>
      <xdr:spPr>
        <a:xfrm flipV="1">
          <a:off x="9429115" y="9108259"/>
          <a:ext cx="0" cy="120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3CEE8F96-8E67-43DE-A6F5-66C3D0082C97}"/>
            </a:ext>
          </a:extLst>
        </xdr:cNvPr>
        <xdr:cNvSpPr txBox="1"/>
      </xdr:nvSpPr>
      <xdr:spPr>
        <a:xfrm>
          <a:off x="9467850"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C7E7F0CE-0130-483D-88B6-C9307D7E45F3}"/>
            </a:ext>
          </a:extLst>
        </xdr:cNvPr>
        <xdr:cNvCxnSpPr/>
      </xdr:nvCxnSpPr>
      <xdr:spPr>
        <a:xfrm>
          <a:off x="9363075" y="103168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6A76F2D9-9BDF-4480-85B2-066C3B867B53}"/>
            </a:ext>
          </a:extLst>
        </xdr:cNvPr>
        <xdr:cNvSpPr txBox="1"/>
      </xdr:nvSpPr>
      <xdr:spPr>
        <a:xfrm>
          <a:off x="9467850" y="88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98058C58-C645-4DE0-9547-7D5FD4EB9F57}"/>
            </a:ext>
          </a:extLst>
        </xdr:cNvPr>
        <xdr:cNvCxnSpPr/>
      </xdr:nvCxnSpPr>
      <xdr:spPr>
        <a:xfrm>
          <a:off x="9363075" y="91082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239" name="【体育館・プール】&#10;一人当たり面積平均値テキスト">
          <a:extLst>
            <a:ext uri="{FF2B5EF4-FFF2-40B4-BE49-F238E27FC236}">
              <a16:creationId xmlns:a16="http://schemas.microsoft.com/office/drawing/2014/main" id="{C3245670-EE36-4F22-B7F0-AA3BCD45CDC4}"/>
            </a:ext>
          </a:extLst>
        </xdr:cNvPr>
        <xdr:cNvSpPr txBox="1"/>
      </xdr:nvSpPr>
      <xdr:spPr>
        <a:xfrm>
          <a:off x="9467850" y="9864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29019BF2-E960-488C-9315-C04B629281CA}"/>
            </a:ext>
          </a:extLst>
        </xdr:cNvPr>
        <xdr:cNvSpPr/>
      </xdr:nvSpPr>
      <xdr:spPr>
        <a:xfrm>
          <a:off x="9401175" y="98864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4102428F-81B8-475B-9341-DFD274749EFA}"/>
            </a:ext>
          </a:extLst>
        </xdr:cNvPr>
        <xdr:cNvSpPr/>
      </xdr:nvSpPr>
      <xdr:spPr>
        <a:xfrm>
          <a:off x="8639175" y="987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A9511CE4-B336-4012-A82D-2CC339B4D511}"/>
            </a:ext>
          </a:extLst>
        </xdr:cNvPr>
        <xdr:cNvSpPr/>
      </xdr:nvSpPr>
      <xdr:spPr>
        <a:xfrm>
          <a:off x="7839075" y="9898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5E638E2D-4304-4900-82C0-7828519D17FE}"/>
            </a:ext>
          </a:extLst>
        </xdr:cNvPr>
        <xdr:cNvSpPr/>
      </xdr:nvSpPr>
      <xdr:spPr>
        <a:xfrm>
          <a:off x="7029450" y="98898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C8BCEA74-B828-4754-9091-6F8E9D17EED2}"/>
            </a:ext>
          </a:extLst>
        </xdr:cNvPr>
        <xdr:cNvSpPr/>
      </xdr:nvSpPr>
      <xdr:spPr>
        <a:xfrm>
          <a:off x="6238875" y="9917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030C15D-0F6F-4448-9C68-1406A32C292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B7588F-9959-430E-9F28-28B7F9F96FFC}"/>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ED272B5-E3F8-434E-9879-175AC038E71A}"/>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6E2F475-2351-4CF7-A709-1C2BC5B7151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7C1D4EB-AF68-49A3-9A86-7795715F7ABC}"/>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161472</xdr:rowOff>
    </xdr:from>
    <xdr:to>
      <xdr:col>55</xdr:col>
      <xdr:colOff>50800</xdr:colOff>
      <xdr:row>58</xdr:row>
      <xdr:rowOff>91622</xdr:rowOff>
    </xdr:to>
    <xdr:sp macro="" textlink="">
      <xdr:nvSpPr>
        <xdr:cNvPr id="250" name="楕円 249">
          <a:extLst>
            <a:ext uri="{FF2B5EF4-FFF2-40B4-BE49-F238E27FC236}">
              <a16:creationId xmlns:a16="http://schemas.microsoft.com/office/drawing/2014/main" id="{BF488944-E8A7-41C6-B80A-F6066E713737}"/>
            </a:ext>
          </a:extLst>
        </xdr:cNvPr>
        <xdr:cNvSpPr/>
      </xdr:nvSpPr>
      <xdr:spPr>
        <a:xfrm>
          <a:off x="9401175" y="940389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12899</xdr:rowOff>
    </xdr:from>
    <xdr:ext cx="469744" cy="259045"/>
    <xdr:sp macro="" textlink="">
      <xdr:nvSpPr>
        <xdr:cNvPr id="251" name="【体育館・プール】&#10;一人当たり面積該当値テキスト">
          <a:extLst>
            <a:ext uri="{FF2B5EF4-FFF2-40B4-BE49-F238E27FC236}">
              <a16:creationId xmlns:a16="http://schemas.microsoft.com/office/drawing/2014/main" id="{D53046B4-115F-4EF4-A4F7-EDF0A39CC404}"/>
            </a:ext>
          </a:extLst>
        </xdr:cNvPr>
        <xdr:cNvSpPr txBox="1"/>
      </xdr:nvSpPr>
      <xdr:spPr>
        <a:xfrm>
          <a:off x="9467850" y="92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151674</xdr:rowOff>
    </xdr:from>
    <xdr:to>
      <xdr:col>50</xdr:col>
      <xdr:colOff>165100</xdr:colOff>
      <xdr:row>58</xdr:row>
      <xdr:rowOff>81824</xdr:rowOff>
    </xdr:to>
    <xdr:sp macro="" textlink="">
      <xdr:nvSpPr>
        <xdr:cNvPr id="252" name="楕円 251">
          <a:extLst>
            <a:ext uri="{FF2B5EF4-FFF2-40B4-BE49-F238E27FC236}">
              <a16:creationId xmlns:a16="http://schemas.microsoft.com/office/drawing/2014/main" id="{80F6F361-2687-4288-B60D-2211775CA54C}"/>
            </a:ext>
          </a:extLst>
        </xdr:cNvPr>
        <xdr:cNvSpPr/>
      </xdr:nvSpPr>
      <xdr:spPr>
        <a:xfrm>
          <a:off x="8639175" y="93909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31024</xdr:rowOff>
    </xdr:from>
    <xdr:to>
      <xdr:col>55</xdr:col>
      <xdr:colOff>0</xdr:colOff>
      <xdr:row>58</xdr:row>
      <xdr:rowOff>40822</xdr:rowOff>
    </xdr:to>
    <xdr:cxnSp macro="">
      <xdr:nvCxnSpPr>
        <xdr:cNvPr id="253" name="直線コネクタ 252">
          <a:extLst>
            <a:ext uri="{FF2B5EF4-FFF2-40B4-BE49-F238E27FC236}">
              <a16:creationId xmlns:a16="http://schemas.microsoft.com/office/drawing/2014/main" id="{3DE96496-C8C5-4B85-AC0D-5D785C5D5075}"/>
            </a:ext>
          </a:extLst>
        </xdr:cNvPr>
        <xdr:cNvCxnSpPr/>
      </xdr:nvCxnSpPr>
      <xdr:spPr>
        <a:xfrm>
          <a:off x="8686800" y="9429024"/>
          <a:ext cx="74295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7983</xdr:rowOff>
    </xdr:from>
    <xdr:to>
      <xdr:col>46</xdr:col>
      <xdr:colOff>38100</xdr:colOff>
      <xdr:row>58</xdr:row>
      <xdr:rowOff>109583</xdr:rowOff>
    </xdr:to>
    <xdr:sp macro="" textlink="">
      <xdr:nvSpPr>
        <xdr:cNvPr id="254" name="楕円 253">
          <a:extLst>
            <a:ext uri="{FF2B5EF4-FFF2-40B4-BE49-F238E27FC236}">
              <a16:creationId xmlns:a16="http://schemas.microsoft.com/office/drawing/2014/main" id="{E60056A7-58B3-446E-BA2A-A979ACE0975C}"/>
            </a:ext>
          </a:extLst>
        </xdr:cNvPr>
        <xdr:cNvSpPr/>
      </xdr:nvSpPr>
      <xdr:spPr>
        <a:xfrm>
          <a:off x="7839075" y="9412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31024</xdr:rowOff>
    </xdr:from>
    <xdr:to>
      <xdr:col>50</xdr:col>
      <xdr:colOff>114300</xdr:colOff>
      <xdr:row>58</xdr:row>
      <xdr:rowOff>58783</xdr:rowOff>
    </xdr:to>
    <xdr:cxnSp macro="">
      <xdr:nvCxnSpPr>
        <xdr:cNvPr id="255" name="直線コネクタ 254">
          <a:extLst>
            <a:ext uri="{FF2B5EF4-FFF2-40B4-BE49-F238E27FC236}">
              <a16:creationId xmlns:a16="http://schemas.microsoft.com/office/drawing/2014/main" id="{B0CF2464-5C0C-4D70-B575-0328575B5C30}"/>
            </a:ext>
          </a:extLst>
        </xdr:cNvPr>
        <xdr:cNvCxnSpPr/>
      </xdr:nvCxnSpPr>
      <xdr:spPr>
        <a:xfrm flipV="1">
          <a:off x="7886700" y="9429024"/>
          <a:ext cx="8001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27577</xdr:rowOff>
    </xdr:from>
    <xdr:to>
      <xdr:col>41</xdr:col>
      <xdr:colOff>101600</xdr:colOff>
      <xdr:row>58</xdr:row>
      <xdr:rowOff>129177</xdr:rowOff>
    </xdr:to>
    <xdr:sp macro="" textlink="">
      <xdr:nvSpPr>
        <xdr:cNvPr id="256" name="楕円 255">
          <a:extLst>
            <a:ext uri="{FF2B5EF4-FFF2-40B4-BE49-F238E27FC236}">
              <a16:creationId xmlns:a16="http://schemas.microsoft.com/office/drawing/2014/main" id="{9C55DCF6-33DC-41BF-A875-46CE5D0CA503}"/>
            </a:ext>
          </a:extLst>
        </xdr:cNvPr>
        <xdr:cNvSpPr/>
      </xdr:nvSpPr>
      <xdr:spPr>
        <a:xfrm>
          <a:off x="7029450" y="94319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58783</xdr:rowOff>
    </xdr:from>
    <xdr:to>
      <xdr:col>45</xdr:col>
      <xdr:colOff>177800</xdr:colOff>
      <xdr:row>58</xdr:row>
      <xdr:rowOff>78377</xdr:rowOff>
    </xdr:to>
    <xdr:cxnSp macro="">
      <xdr:nvCxnSpPr>
        <xdr:cNvPr id="257" name="直線コネクタ 256">
          <a:extLst>
            <a:ext uri="{FF2B5EF4-FFF2-40B4-BE49-F238E27FC236}">
              <a16:creationId xmlns:a16="http://schemas.microsoft.com/office/drawing/2014/main" id="{7070C726-56E1-4981-872A-407DD57FE5D3}"/>
            </a:ext>
          </a:extLst>
        </xdr:cNvPr>
        <xdr:cNvCxnSpPr/>
      </xdr:nvCxnSpPr>
      <xdr:spPr>
        <a:xfrm flipV="1">
          <a:off x="7077075" y="9459958"/>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47172</xdr:rowOff>
    </xdr:from>
    <xdr:to>
      <xdr:col>36</xdr:col>
      <xdr:colOff>165100</xdr:colOff>
      <xdr:row>58</xdr:row>
      <xdr:rowOff>148772</xdr:rowOff>
    </xdr:to>
    <xdr:sp macro="" textlink="">
      <xdr:nvSpPr>
        <xdr:cNvPr id="258" name="楕円 257">
          <a:extLst>
            <a:ext uri="{FF2B5EF4-FFF2-40B4-BE49-F238E27FC236}">
              <a16:creationId xmlns:a16="http://schemas.microsoft.com/office/drawing/2014/main" id="{3D01EE7E-BE42-4067-8817-F26A08C6F7CB}"/>
            </a:ext>
          </a:extLst>
        </xdr:cNvPr>
        <xdr:cNvSpPr/>
      </xdr:nvSpPr>
      <xdr:spPr>
        <a:xfrm>
          <a:off x="6238875" y="94515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78377</xdr:rowOff>
    </xdr:from>
    <xdr:to>
      <xdr:col>41</xdr:col>
      <xdr:colOff>50800</xdr:colOff>
      <xdr:row>58</xdr:row>
      <xdr:rowOff>97972</xdr:rowOff>
    </xdr:to>
    <xdr:cxnSp macro="">
      <xdr:nvCxnSpPr>
        <xdr:cNvPr id="259" name="直線コネクタ 258">
          <a:extLst>
            <a:ext uri="{FF2B5EF4-FFF2-40B4-BE49-F238E27FC236}">
              <a16:creationId xmlns:a16="http://schemas.microsoft.com/office/drawing/2014/main" id="{5DAE5A00-79B5-43E7-94CF-2F051953AE32}"/>
            </a:ext>
          </a:extLst>
        </xdr:cNvPr>
        <xdr:cNvCxnSpPr/>
      </xdr:nvCxnSpPr>
      <xdr:spPr>
        <a:xfrm flipV="1">
          <a:off x="6286500" y="9479552"/>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60" name="n_1aveValue【体育館・プール】&#10;一人当たり面積">
          <a:extLst>
            <a:ext uri="{FF2B5EF4-FFF2-40B4-BE49-F238E27FC236}">
              <a16:creationId xmlns:a16="http://schemas.microsoft.com/office/drawing/2014/main" id="{667EDB76-2440-4D92-9603-1E9A91CD453B}"/>
            </a:ext>
          </a:extLst>
        </xdr:cNvPr>
        <xdr:cNvSpPr txBox="1"/>
      </xdr:nvSpPr>
      <xdr:spPr>
        <a:xfrm>
          <a:off x="8458277"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85F5A061-EF9B-475C-927A-07EDA1C34FB2}"/>
            </a:ext>
          </a:extLst>
        </xdr:cNvPr>
        <xdr:cNvSpPr txBox="1"/>
      </xdr:nvSpPr>
      <xdr:spPr>
        <a:xfrm>
          <a:off x="7677227" y="999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81F93B41-7BD0-4A42-ABBB-1741F1CDCBAC}"/>
            </a:ext>
          </a:extLst>
        </xdr:cNvPr>
        <xdr:cNvSpPr txBox="1"/>
      </xdr:nvSpPr>
      <xdr:spPr>
        <a:xfrm>
          <a:off x="6867602" y="99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158F5AC8-2056-45EB-A7F3-9AF0D976C49A}"/>
            </a:ext>
          </a:extLst>
        </xdr:cNvPr>
        <xdr:cNvSpPr txBox="1"/>
      </xdr:nvSpPr>
      <xdr:spPr>
        <a:xfrm>
          <a:off x="6067502" y="10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98351</xdr:rowOff>
    </xdr:from>
    <xdr:ext cx="469744" cy="259045"/>
    <xdr:sp macro="" textlink="">
      <xdr:nvSpPr>
        <xdr:cNvPr id="264" name="n_1mainValue【体育館・プール】&#10;一人当たり面積">
          <a:extLst>
            <a:ext uri="{FF2B5EF4-FFF2-40B4-BE49-F238E27FC236}">
              <a16:creationId xmlns:a16="http://schemas.microsoft.com/office/drawing/2014/main" id="{9F990283-404D-40B6-9641-C15F078CC8A7}"/>
            </a:ext>
          </a:extLst>
        </xdr:cNvPr>
        <xdr:cNvSpPr txBox="1"/>
      </xdr:nvSpPr>
      <xdr:spPr>
        <a:xfrm>
          <a:off x="8458277" y="91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126110</xdr:rowOff>
    </xdr:from>
    <xdr:ext cx="469744" cy="259045"/>
    <xdr:sp macro="" textlink="">
      <xdr:nvSpPr>
        <xdr:cNvPr id="265" name="n_2mainValue【体育館・プール】&#10;一人当たり面積">
          <a:extLst>
            <a:ext uri="{FF2B5EF4-FFF2-40B4-BE49-F238E27FC236}">
              <a16:creationId xmlns:a16="http://schemas.microsoft.com/office/drawing/2014/main" id="{E8F802AB-6A83-4A97-98DB-136D445FDFE4}"/>
            </a:ext>
          </a:extLst>
        </xdr:cNvPr>
        <xdr:cNvSpPr txBox="1"/>
      </xdr:nvSpPr>
      <xdr:spPr>
        <a:xfrm>
          <a:off x="7677227" y="9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145704</xdr:rowOff>
    </xdr:from>
    <xdr:ext cx="469744" cy="259045"/>
    <xdr:sp macro="" textlink="">
      <xdr:nvSpPr>
        <xdr:cNvPr id="266" name="n_3mainValue【体育館・プール】&#10;一人当たり面積">
          <a:extLst>
            <a:ext uri="{FF2B5EF4-FFF2-40B4-BE49-F238E27FC236}">
              <a16:creationId xmlns:a16="http://schemas.microsoft.com/office/drawing/2014/main" id="{C276B8A6-8D3E-4105-89B4-1216909532F8}"/>
            </a:ext>
          </a:extLst>
        </xdr:cNvPr>
        <xdr:cNvSpPr txBox="1"/>
      </xdr:nvSpPr>
      <xdr:spPr>
        <a:xfrm>
          <a:off x="6867602" y="921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165299</xdr:rowOff>
    </xdr:from>
    <xdr:ext cx="469744" cy="259045"/>
    <xdr:sp macro="" textlink="">
      <xdr:nvSpPr>
        <xdr:cNvPr id="267" name="n_4mainValue【体育館・プール】&#10;一人当たり面積">
          <a:extLst>
            <a:ext uri="{FF2B5EF4-FFF2-40B4-BE49-F238E27FC236}">
              <a16:creationId xmlns:a16="http://schemas.microsoft.com/office/drawing/2014/main" id="{A1BD4F6B-1E32-41BD-88B8-D7697C3D7935}"/>
            </a:ext>
          </a:extLst>
        </xdr:cNvPr>
        <xdr:cNvSpPr txBox="1"/>
      </xdr:nvSpPr>
      <xdr:spPr>
        <a:xfrm>
          <a:off x="6067502" y="92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7C43BF2-0802-4987-9245-7B3FE06F5F6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9EC69E1-7BE4-4EE6-97A9-E41184DD031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54E0489-A432-4B97-927E-BFC33669BD64}"/>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6E6007E-91AD-4285-ADA4-CF492A0C2937}"/>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7A3C1E3-DCF7-4703-9176-7FF4440BDEC4}"/>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34F9648E-EBE5-43B3-A920-26F905ABCF50}"/>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46CAFD20-9AFF-4EB5-9EAF-8625AE7D7F3D}"/>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5894E9D7-63CD-4385-8FFC-13010861D833}"/>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EEBA5DE-6E9B-479C-9CBD-49604CA703B9}"/>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6BF06FE9-DD89-4699-BC20-1D3E83656DB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CDB1ED06-4312-4D44-BC95-148184973C4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A5FF8F99-2818-453E-A250-CDF419942CD7}"/>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6AABA8BD-CC3C-49EC-913E-68AADED30A6B}"/>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F90369F5-D802-4D31-A72F-97EAAD85A726}"/>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6BCEF3D2-1371-4F94-A266-0F243ED40E36}"/>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99EE3F79-D15F-4C57-9D03-E1CFC344EF3E}"/>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EFFDBA15-BC4C-40C3-A739-D6D2F3D1901D}"/>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2211CF72-3AB8-40AB-8003-2695AEC8C3A5}"/>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100DA0DD-F8D8-4510-9D24-B4EC6A305D4D}"/>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2B9DBA3-A75B-45F0-A87B-3AECAECD1F9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DE94BC6C-1D04-4174-8DE1-9C7D3DB5DFD3}"/>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3F76DC71-EA5E-467F-A93A-80C53903B0D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1BFA5CCC-7C08-442F-BC53-346B5A91B7E7}"/>
            </a:ext>
          </a:extLst>
        </xdr:cNvPr>
        <xdr:cNvCxnSpPr/>
      </xdr:nvCxnSpPr>
      <xdr:spPr>
        <a:xfrm flipV="1">
          <a:off x="4180840" y="12823698"/>
          <a:ext cx="0" cy="10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5211CAF-0B27-463A-B402-B658C900EB32}"/>
            </a:ext>
          </a:extLst>
        </xdr:cNvPr>
        <xdr:cNvSpPr txBox="1"/>
      </xdr:nvSpPr>
      <xdr:spPr>
        <a:xfrm>
          <a:off x="4219575" y="1392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21E546D1-83FA-488B-9E0A-055F40F2DC0F}"/>
            </a:ext>
          </a:extLst>
        </xdr:cNvPr>
        <xdr:cNvCxnSpPr/>
      </xdr:nvCxnSpPr>
      <xdr:spPr>
        <a:xfrm>
          <a:off x="4105275" y="1392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16E2ECC-7855-4072-ABD9-915CF526AD20}"/>
            </a:ext>
          </a:extLst>
        </xdr:cNvPr>
        <xdr:cNvSpPr txBox="1"/>
      </xdr:nvSpPr>
      <xdr:spPr>
        <a:xfrm>
          <a:off x="4219575" y="1262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3D5B1D14-576A-4E0B-9E87-F5508033C4C6}"/>
            </a:ext>
          </a:extLst>
        </xdr:cNvPr>
        <xdr:cNvCxnSpPr/>
      </xdr:nvCxnSpPr>
      <xdr:spPr>
        <a:xfrm>
          <a:off x="4105275" y="128236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EBA179E-D302-4BBB-BB38-6E0DC6285BE0}"/>
            </a:ext>
          </a:extLst>
        </xdr:cNvPr>
        <xdr:cNvSpPr txBox="1"/>
      </xdr:nvSpPr>
      <xdr:spPr>
        <a:xfrm>
          <a:off x="4219575" y="1307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1162E6A6-0B63-44D6-9583-35686E907788}"/>
            </a:ext>
          </a:extLst>
        </xdr:cNvPr>
        <xdr:cNvSpPr/>
      </xdr:nvSpPr>
      <xdr:spPr>
        <a:xfrm>
          <a:off x="4124325" y="13212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A3B3BD7D-2C53-4F1E-B925-200BBD739F7B}"/>
            </a:ext>
          </a:extLst>
        </xdr:cNvPr>
        <xdr:cNvSpPr/>
      </xdr:nvSpPr>
      <xdr:spPr>
        <a:xfrm>
          <a:off x="3381375" y="131707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92A1D80F-F164-4402-B526-F0DDC62281B1}"/>
            </a:ext>
          </a:extLst>
        </xdr:cNvPr>
        <xdr:cNvSpPr/>
      </xdr:nvSpPr>
      <xdr:spPr>
        <a:xfrm>
          <a:off x="2571750" y="131707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A50E7E24-E43B-43A3-9CCB-D39DC3E64137}"/>
            </a:ext>
          </a:extLst>
        </xdr:cNvPr>
        <xdr:cNvSpPr/>
      </xdr:nvSpPr>
      <xdr:spPr>
        <a:xfrm>
          <a:off x="1781175" y="13157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3A550E03-A165-46C1-B233-103D17692BE3}"/>
            </a:ext>
          </a:extLst>
        </xdr:cNvPr>
        <xdr:cNvSpPr/>
      </xdr:nvSpPr>
      <xdr:spPr>
        <a:xfrm>
          <a:off x="981075" y="13125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330DF7-55CF-4236-B392-5CB1882AB16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89AF6F-9A28-4DD6-88D8-7DF4D2C15D2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1A4E665-0466-4207-9536-489E1530F8C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473D23B-5E16-45EB-BF27-362693F7CD0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D408A85-77B7-451F-A9F3-CC74D78CEE8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xdr:rowOff>
    </xdr:from>
    <xdr:to>
      <xdr:col>24</xdr:col>
      <xdr:colOff>114300</xdr:colOff>
      <xdr:row>82</xdr:row>
      <xdr:rowOff>104902</xdr:rowOff>
    </xdr:to>
    <xdr:sp macro="" textlink="">
      <xdr:nvSpPr>
        <xdr:cNvPr id="306" name="楕円 305">
          <a:extLst>
            <a:ext uri="{FF2B5EF4-FFF2-40B4-BE49-F238E27FC236}">
              <a16:creationId xmlns:a16="http://schemas.microsoft.com/office/drawing/2014/main" id="{0793C679-9C82-4257-9264-9029A90B43DA}"/>
            </a:ext>
          </a:extLst>
        </xdr:cNvPr>
        <xdr:cNvSpPr/>
      </xdr:nvSpPr>
      <xdr:spPr>
        <a:xfrm>
          <a:off x="4124325" y="132938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153179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FAB6AA44-B4A9-4B50-951C-A2217B3AA666}"/>
            </a:ext>
          </a:extLst>
        </xdr:cNvPr>
        <xdr:cNvSpPr txBox="1"/>
      </xdr:nvSpPr>
      <xdr:spPr>
        <a:xfrm>
          <a:off x="4219575" y="1327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308" name="楕円 307">
          <a:extLst>
            <a:ext uri="{FF2B5EF4-FFF2-40B4-BE49-F238E27FC236}">
              <a16:creationId xmlns:a16="http://schemas.microsoft.com/office/drawing/2014/main" id="{DC8C4D97-41F0-4A6F-9B63-6DA25B81ECEA}"/>
            </a:ext>
          </a:extLst>
        </xdr:cNvPr>
        <xdr:cNvSpPr/>
      </xdr:nvSpPr>
      <xdr:spPr>
        <a:xfrm>
          <a:off x="3381375" y="131282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82</xdr:row>
      <xdr:rowOff>54102</xdr:rowOff>
    </xdr:to>
    <xdr:cxnSp macro="">
      <xdr:nvCxnSpPr>
        <xdr:cNvPr id="309" name="直線コネクタ 308">
          <a:extLst>
            <a:ext uri="{FF2B5EF4-FFF2-40B4-BE49-F238E27FC236}">
              <a16:creationId xmlns:a16="http://schemas.microsoft.com/office/drawing/2014/main" id="{28B742E9-23FB-4A10-9ADB-596B6121C1CB}"/>
            </a:ext>
          </a:extLst>
        </xdr:cNvPr>
        <xdr:cNvCxnSpPr/>
      </xdr:nvCxnSpPr>
      <xdr:spPr>
        <a:xfrm>
          <a:off x="3429000" y="13175869"/>
          <a:ext cx="752475" cy="1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10" name="楕円 309">
          <a:extLst>
            <a:ext uri="{FF2B5EF4-FFF2-40B4-BE49-F238E27FC236}">
              <a16:creationId xmlns:a16="http://schemas.microsoft.com/office/drawing/2014/main" id="{F6A28ACE-3960-4D83-9CAF-2153FEEE45F9}"/>
            </a:ext>
          </a:extLst>
        </xdr:cNvPr>
        <xdr:cNvSpPr/>
      </xdr:nvSpPr>
      <xdr:spPr>
        <a:xfrm>
          <a:off x="2571750" y="13099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47244</xdr:rowOff>
    </xdr:to>
    <xdr:cxnSp macro="">
      <xdr:nvCxnSpPr>
        <xdr:cNvPr id="311" name="直線コネクタ 310">
          <a:extLst>
            <a:ext uri="{FF2B5EF4-FFF2-40B4-BE49-F238E27FC236}">
              <a16:creationId xmlns:a16="http://schemas.microsoft.com/office/drawing/2014/main" id="{02194DCC-62AE-4035-A179-2338572D57B3}"/>
            </a:ext>
          </a:extLst>
        </xdr:cNvPr>
        <xdr:cNvCxnSpPr/>
      </xdr:nvCxnSpPr>
      <xdr:spPr>
        <a:xfrm>
          <a:off x="2619375" y="13137514"/>
          <a:ext cx="809625" cy="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126746</xdr:rowOff>
    </xdr:from>
    <xdr:to>
      <xdr:col>10</xdr:col>
      <xdr:colOff>165100</xdr:colOff>
      <xdr:row>81</xdr:row>
      <xdr:rowOff>56896</xdr:rowOff>
    </xdr:to>
    <xdr:sp macro="" textlink="">
      <xdr:nvSpPr>
        <xdr:cNvPr id="312" name="楕円 311">
          <a:extLst>
            <a:ext uri="{FF2B5EF4-FFF2-40B4-BE49-F238E27FC236}">
              <a16:creationId xmlns:a16="http://schemas.microsoft.com/office/drawing/2014/main" id="{F8D4B8F3-4AA6-44DF-A28F-055098D39ADE}"/>
            </a:ext>
          </a:extLst>
        </xdr:cNvPr>
        <xdr:cNvSpPr/>
      </xdr:nvSpPr>
      <xdr:spPr>
        <a:xfrm>
          <a:off x="1781175" y="130870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xdr:rowOff>
    </xdr:from>
    <xdr:to>
      <xdr:col>15</xdr:col>
      <xdr:colOff>50800</xdr:colOff>
      <xdr:row>81</xdr:row>
      <xdr:rowOff>15239</xdr:rowOff>
    </xdr:to>
    <xdr:cxnSp macro="">
      <xdr:nvCxnSpPr>
        <xdr:cNvPr id="313" name="直線コネクタ 312">
          <a:extLst>
            <a:ext uri="{FF2B5EF4-FFF2-40B4-BE49-F238E27FC236}">
              <a16:creationId xmlns:a16="http://schemas.microsoft.com/office/drawing/2014/main" id="{5BF57C19-360D-4EA9-B854-6321090346C1}"/>
            </a:ext>
          </a:extLst>
        </xdr:cNvPr>
        <xdr:cNvCxnSpPr/>
      </xdr:nvCxnSpPr>
      <xdr:spPr>
        <a:xfrm>
          <a:off x="1828800" y="13134721"/>
          <a:ext cx="7905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81026</xdr:rowOff>
    </xdr:from>
    <xdr:to>
      <xdr:col>6</xdr:col>
      <xdr:colOff>38100</xdr:colOff>
      <xdr:row>81</xdr:row>
      <xdr:rowOff>11176</xdr:rowOff>
    </xdr:to>
    <xdr:sp macro="" textlink="">
      <xdr:nvSpPr>
        <xdr:cNvPr id="314" name="楕円 313">
          <a:extLst>
            <a:ext uri="{FF2B5EF4-FFF2-40B4-BE49-F238E27FC236}">
              <a16:creationId xmlns:a16="http://schemas.microsoft.com/office/drawing/2014/main" id="{B453CBF0-D600-4CE8-9028-F74FE4E947C3}"/>
            </a:ext>
          </a:extLst>
        </xdr:cNvPr>
        <xdr:cNvSpPr/>
      </xdr:nvSpPr>
      <xdr:spPr>
        <a:xfrm>
          <a:off x="981075" y="130477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131826</xdr:rowOff>
    </xdr:from>
    <xdr:to>
      <xdr:col>10</xdr:col>
      <xdr:colOff>114300</xdr:colOff>
      <xdr:row>81</xdr:row>
      <xdr:rowOff>6096</xdr:rowOff>
    </xdr:to>
    <xdr:cxnSp macro="">
      <xdr:nvCxnSpPr>
        <xdr:cNvPr id="315" name="直線コネクタ 314">
          <a:extLst>
            <a:ext uri="{FF2B5EF4-FFF2-40B4-BE49-F238E27FC236}">
              <a16:creationId xmlns:a16="http://schemas.microsoft.com/office/drawing/2014/main" id="{FB46BBE0-CA7D-42B7-A15A-CA762867765A}"/>
            </a:ext>
          </a:extLst>
        </xdr:cNvPr>
        <xdr:cNvCxnSpPr/>
      </xdr:nvCxnSpPr>
      <xdr:spPr>
        <a:xfrm>
          <a:off x="1028700" y="13095351"/>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7F9974EB-5F3A-437D-A9BB-122B3747EF5E}"/>
            </a:ext>
          </a:extLst>
        </xdr:cNvPr>
        <xdr:cNvSpPr txBox="1"/>
      </xdr:nvSpPr>
      <xdr:spPr>
        <a:xfrm>
          <a:off x="3239144" y="13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7" name="n_2aveValue【福祉施設】&#10;有形固定資産減価償却率">
          <a:extLst>
            <a:ext uri="{FF2B5EF4-FFF2-40B4-BE49-F238E27FC236}">
              <a16:creationId xmlns:a16="http://schemas.microsoft.com/office/drawing/2014/main" id="{B98BF2F1-29F9-4BDB-B53E-6A06AE041E5D}"/>
            </a:ext>
          </a:extLst>
        </xdr:cNvPr>
        <xdr:cNvSpPr txBox="1"/>
      </xdr:nvSpPr>
      <xdr:spPr>
        <a:xfrm>
          <a:off x="2439044" y="13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8" name="n_3aveValue【福祉施設】&#10;有形固定資産減価償却率">
          <a:extLst>
            <a:ext uri="{FF2B5EF4-FFF2-40B4-BE49-F238E27FC236}">
              <a16:creationId xmlns:a16="http://schemas.microsoft.com/office/drawing/2014/main" id="{037E1085-4D0E-4286-AE5B-52BEF09088A2}"/>
            </a:ext>
          </a:extLst>
        </xdr:cNvPr>
        <xdr:cNvSpPr txBox="1"/>
      </xdr:nvSpPr>
      <xdr:spPr>
        <a:xfrm>
          <a:off x="1648469" y="1324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a:extLst>
            <a:ext uri="{FF2B5EF4-FFF2-40B4-BE49-F238E27FC236}">
              <a16:creationId xmlns:a16="http://schemas.microsoft.com/office/drawing/2014/main" id="{07A2F55D-26F2-4963-B8DF-DF21183A005E}"/>
            </a:ext>
          </a:extLst>
        </xdr:cNvPr>
        <xdr:cNvSpPr txBox="1"/>
      </xdr:nvSpPr>
      <xdr:spPr>
        <a:xfrm>
          <a:off x="848369" y="1320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114571</xdr:rowOff>
    </xdr:from>
    <xdr:ext cx="405111" cy="259045"/>
    <xdr:sp macro="" textlink="">
      <xdr:nvSpPr>
        <xdr:cNvPr id="320" name="n_1mainValue【福祉施設】&#10;有形固定資産減価償却率">
          <a:extLst>
            <a:ext uri="{FF2B5EF4-FFF2-40B4-BE49-F238E27FC236}">
              <a16:creationId xmlns:a16="http://schemas.microsoft.com/office/drawing/2014/main" id="{88D65E6B-9C25-4D8D-B024-03B107F78F73}"/>
            </a:ext>
          </a:extLst>
        </xdr:cNvPr>
        <xdr:cNvSpPr txBox="1"/>
      </xdr:nvSpPr>
      <xdr:spPr>
        <a:xfrm>
          <a:off x="3239144" y="1291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21" name="n_2mainValue【福祉施設】&#10;有形固定資産減価償却率">
          <a:extLst>
            <a:ext uri="{FF2B5EF4-FFF2-40B4-BE49-F238E27FC236}">
              <a16:creationId xmlns:a16="http://schemas.microsoft.com/office/drawing/2014/main" id="{0BB303F3-A902-49AE-BE49-4EA2B50A672C}"/>
            </a:ext>
          </a:extLst>
        </xdr:cNvPr>
        <xdr:cNvSpPr txBox="1"/>
      </xdr:nvSpPr>
      <xdr:spPr>
        <a:xfrm>
          <a:off x="2439044" y="1288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73423</xdr:rowOff>
    </xdr:from>
    <xdr:ext cx="405111" cy="259045"/>
    <xdr:sp macro="" textlink="">
      <xdr:nvSpPr>
        <xdr:cNvPr id="322" name="n_3mainValue【福祉施設】&#10;有形固定資産減価償却率">
          <a:extLst>
            <a:ext uri="{FF2B5EF4-FFF2-40B4-BE49-F238E27FC236}">
              <a16:creationId xmlns:a16="http://schemas.microsoft.com/office/drawing/2014/main" id="{450ED987-B84C-49DB-B007-69F335859594}"/>
            </a:ext>
          </a:extLst>
        </xdr:cNvPr>
        <xdr:cNvSpPr txBox="1"/>
      </xdr:nvSpPr>
      <xdr:spPr>
        <a:xfrm>
          <a:off x="1648469" y="1287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27703</xdr:rowOff>
    </xdr:from>
    <xdr:ext cx="405111" cy="259045"/>
    <xdr:sp macro="" textlink="">
      <xdr:nvSpPr>
        <xdr:cNvPr id="323" name="n_4mainValue【福祉施設】&#10;有形固定資産減価償却率">
          <a:extLst>
            <a:ext uri="{FF2B5EF4-FFF2-40B4-BE49-F238E27FC236}">
              <a16:creationId xmlns:a16="http://schemas.microsoft.com/office/drawing/2014/main" id="{A5BE680C-7C69-41A3-98F8-9BFE4F5C481E}"/>
            </a:ext>
          </a:extLst>
        </xdr:cNvPr>
        <xdr:cNvSpPr txBox="1"/>
      </xdr:nvSpPr>
      <xdr:spPr>
        <a:xfrm>
          <a:off x="848369" y="1283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C35F9CD-6C09-4398-AA4E-222DD9A2F95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D881DA7-2343-4917-A14F-FA418C047A23}"/>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87D2615-1CA6-4616-957B-3D8A94B4D30B}"/>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A36A9C7-3B8D-4C98-B5DF-6363F0F56AD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0934E8A-A540-4020-A06E-68EA00BF64D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502476D-008D-4504-B12F-52CFD5AE396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094D2ED-582D-4A80-8EC3-BBFFB3E59475}"/>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9DFF767-4361-43DC-8A20-5E9A82A624C4}"/>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35D88F8-F541-43E0-B001-53CAB736E78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297038A-28F5-48D2-8DD6-C4A230CC9DBD}"/>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3949FF5B-C6D3-4FFB-AB9F-F39420A77A82}"/>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8CD48976-22AE-40F7-ABAD-58A353AE7F40}"/>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842553D-1C06-47B5-BDC9-DA6F0FDB86E0}"/>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FF949E8-431B-4BE9-9BF5-F6FC417676FD}"/>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6E975193-3F0A-477D-8ACE-2C403BF61617}"/>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EFCB1AC5-2D1E-4EE0-ABE7-55D230A61D8F}"/>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D9B3648B-F312-4DF6-B3FD-727B48433B6D}"/>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8F3D8EC9-CBE7-4363-9DF8-B80F95AD15A2}"/>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92DC68F5-20A6-456A-AC6A-836492291FC1}"/>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B592B04-5557-4F1C-8238-8A8977DFDD88}"/>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5F54C27-ED19-4DDA-B2FE-FEE5200AB836}"/>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C0852B2-9EB9-42F0-9071-E89E248AFEE2}"/>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68825CE-BF0C-4FB2-9BAE-AE6DA05AEC5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428407F-AF71-48DB-80D2-1164DE57F620}"/>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552C8691-54D9-4993-9067-6B93E81A6532}"/>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104B8C74-F206-4BBB-83B0-9CE4E53B1BD1}"/>
            </a:ext>
          </a:extLst>
        </xdr:cNvPr>
        <xdr:cNvCxnSpPr/>
      </xdr:nvCxnSpPr>
      <xdr:spPr>
        <a:xfrm flipV="1">
          <a:off x="9429115" y="12756152"/>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9CBEC2ED-2A0B-43D9-B9BD-8622DAF41440}"/>
            </a:ext>
          </a:extLst>
        </xdr:cNvPr>
        <xdr:cNvSpPr txBox="1"/>
      </xdr:nvSpPr>
      <xdr:spPr>
        <a:xfrm>
          <a:off x="9467850" y="1407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9FD5494E-755B-4889-98E3-C144F8CD22B0}"/>
            </a:ext>
          </a:extLst>
        </xdr:cNvPr>
        <xdr:cNvCxnSpPr/>
      </xdr:nvCxnSpPr>
      <xdr:spPr>
        <a:xfrm>
          <a:off x="9363075" y="140775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ADA5A5A4-A60D-49CF-9286-039654702F32}"/>
            </a:ext>
          </a:extLst>
        </xdr:cNvPr>
        <xdr:cNvSpPr txBox="1"/>
      </xdr:nvSpPr>
      <xdr:spPr>
        <a:xfrm>
          <a:off x="9467850" y="1254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606EAB58-C418-4CEF-9294-17A3275D24EE}"/>
            </a:ext>
          </a:extLst>
        </xdr:cNvPr>
        <xdr:cNvCxnSpPr/>
      </xdr:nvCxnSpPr>
      <xdr:spPr>
        <a:xfrm>
          <a:off x="9363075" y="127561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354" name="【福祉施設】&#10;一人当たり面積平均値テキスト">
          <a:extLst>
            <a:ext uri="{FF2B5EF4-FFF2-40B4-BE49-F238E27FC236}">
              <a16:creationId xmlns:a16="http://schemas.microsoft.com/office/drawing/2014/main" id="{0B4B7114-2626-49AE-99E4-0A4D252C9A64}"/>
            </a:ext>
          </a:extLst>
        </xdr:cNvPr>
        <xdr:cNvSpPr txBox="1"/>
      </xdr:nvSpPr>
      <xdr:spPr>
        <a:xfrm>
          <a:off x="9467850" y="1362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3DDE644C-097F-4EEF-845B-2015136C628B}"/>
            </a:ext>
          </a:extLst>
        </xdr:cNvPr>
        <xdr:cNvSpPr/>
      </xdr:nvSpPr>
      <xdr:spPr>
        <a:xfrm>
          <a:off x="9401175" y="1364751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A86E9EB-8517-4932-9D43-2A147CD19B9D}"/>
            </a:ext>
          </a:extLst>
        </xdr:cNvPr>
        <xdr:cNvSpPr/>
      </xdr:nvSpPr>
      <xdr:spPr>
        <a:xfrm>
          <a:off x="8639175" y="135720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530BD358-D5B1-47B8-9E4F-3F7D9C6DFAC1}"/>
            </a:ext>
          </a:extLst>
        </xdr:cNvPr>
        <xdr:cNvSpPr/>
      </xdr:nvSpPr>
      <xdr:spPr>
        <a:xfrm>
          <a:off x="7839075" y="136606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5A758B09-039F-4305-A5D5-1388F0867D74}"/>
            </a:ext>
          </a:extLst>
        </xdr:cNvPr>
        <xdr:cNvSpPr/>
      </xdr:nvSpPr>
      <xdr:spPr>
        <a:xfrm>
          <a:off x="7029450" y="136606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E689A5EF-2938-4DD3-A147-CE187A9FBC4F}"/>
            </a:ext>
          </a:extLst>
        </xdr:cNvPr>
        <xdr:cNvSpPr/>
      </xdr:nvSpPr>
      <xdr:spPr>
        <a:xfrm>
          <a:off x="6238875" y="1368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1600B1-D89C-450B-98ED-8D12A4E08AC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EB24CCD-E249-4F56-AB63-8B3A5C5397CD}"/>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A8B18F0-8540-4AC3-A3D8-7A5D3FFF760E}"/>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F2BFD5D-8A65-4EB7-9FFA-D4D9D1EE1D4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DD01345-922C-4009-B487-0F182448F38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65" name="楕円 364">
          <a:extLst>
            <a:ext uri="{FF2B5EF4-FFF2-40B4-BE49-F238E27FC236}">
              <a16:creationId xmlns:a16="http://schemas.microsoft.com/office/drawing/2014/main" id="{3E4424E0-7107-46BE-9A06-962E3D17A9AE}"/>
            </a:ext>
          </a:extLst>
        </xdr:cNvPr>
        <xdr:cNvSpPr/>
      </xdr:nvSpPr>
      <xdr:spPr>
        <a:xfrm>
          <a:off x="9401175" y="1331722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66" name="【福祉施設】&#10;一人当たり面積該当値テキスト">
          <a:extLst>
            <a:ext uri="{FF2B5EF4-FFF2-40B4-BE49-F238E27FC236}">
              <a16:creationId xmlns:a16="http://schemas.microsoft.com/office/drawing/2014/main" id="{BC37F412-DC37-4712-97A3-9920F688BA1B}"/>
            </a:ext>
          </a:extLst>
        </xdr:cNvPr>
        <xdr:cNvSpPr txBox="1"/>
      </xdr:nvSpPr>
      <xdr:spPr>
        <a:xfrm>
          <a:off x="946785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49349</xdr:rowOff>
    </xdr:from>
    <xdr:to>
      <xdr:col>50</xdr:col>
      <xdr:colOff>165100</xdr:colOff>
      <xdr:row>82</xdr:row>
      <xdr:rowOff>150949</xdr:rowOff>
    </xdr:to>
    <xdr:sp macro="" textlink="">
      <xdr:nvSpPr>
        <xdr:cNvPr id="367" name="楕円 366">
          <a:extLst>
            <a:ext uri="{FF2B5EF4-FFF2-40B4-BE49-F238E27FC236}">
              <a16:creationId xmlns:a16="http://schemas.microsoft.com/office/drawing/2014/main" id="{519D942C-ED92-4CFE-8C19-8905CE9D2427}"/>
            </a:ext>
          </a:extLst>
        </xdr:cNvPr>
        <xdr:cNvSpPr/>
      </xdr:nvSpPr>
      <xdr:spPr>
        <a:xfrm>
          <a:off x="8639175" y="133335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100149</xdr:rowOff>
    </xdr:to>
    <xdr:cxnSp macro="">
      <xdr:nvCxnSpPr>
        <xdr:cNvPr id="368" name="直線コネクタ 367">
          <a:extLst>
            <a:ext uri="{FF2B5EF4-FFF2-40B4-BE49-F238E27FC236}">
              <a16:creationId xmlns:a16="http://schemas.microsoft.com/office/drawing/2014/main" id="{70297452-0A13-4DFB-B049-58532B726387}"/>
            </a:ext>
          </a:extLst>
        </xdr:cNvPr>
        <xdr:cNvCxnSpPr/>
      </xdr:nvCxnSpPr>
      <xdr:spPr>
        <a:xfrm flipV="1">
          <a:off x="8686800" y="13374370"/>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72208</xdr:rowOff>
    </xdr:from>
    <xdr:to>
      <xdr:col>46</xdr:col>
      <xdr:colOff>38100</xdr:colOff>
      <xdr:row>83</xdr:row>
      <xdr:rowOff>2358</xdr:rowOff>
    </xdr:to>
    <xdr:sp macro="" textlink="">
      <xdr:nvSpPr>
        <xdr:cNvPr id="369" name="楕円 368">
          <a:extLst>
            <a:ext uri="{FF2B5EF4-FFF2-40B4-BE49-F238E27FC236}">
              <a16:creationId xmlns:a16="http://schemas.microsoft.com/office/drawing/2014/main" id="{1E86CC47-435D-452C-BB9A-3D9D5845D0D9}"/>
            </a:ext>
          </a:extLst>
        </xdr:cNvPr>
        <xdr:cNvSpPr/>
      </xdr:nvSpPr>
      <xdr:spPr>
        <a:xfrm>
          <a:off x="7839075" y="133564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100149</xdr:rowOff>
    </xdr:from>
    <xdr:to>
      <xdr:col>50</xdr:col>
      <xdr:colOff>114300</xdr:colOff>
      <xdr:row>82</xdr:row>
      <xdr:rowOff>123008</xdr:rowOff>
    </xdr:to>
    <xdr:cxnSp macro="">
      <xdr:nvCxnSpPr>
        <xdr:cNvPr id="370" name="直線コネクタ 369">
          <a:extLst>
            <a:ext uri="{FF2B5EF4-FFF2-40B4-BE49-F238E27FC236}">
              <a16:creationId xmlns:a16="http://schemas.microsoft.com/office/drawing/2014/main" id="{0FDFFE04-1DEE-499F-BE3C-BCA2A9AEB8AB}"/>
            </a:ext>
          </a:extLst>
        </xdr:cNvPr>
        <xdr:cNvCxnSpPr/>
      </xdr:nvCxnSpPr>
      <xdr:spPr>
        <a:xfrm flipV="1">
          <a:off x="7886700" y="13390699"/>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85271</xdr:rowOff>
    </xdr:from>
    <xdr:to>
      <xdr:col>41</xdr:col>
      <xdr:colOff>101600</xdr:colOff>
      <xdr:row>83</xdr:row>
      <xdr:rowOff>15421</xdr:rowOff>
    </xdr:to>
    <xdr:sp macro="" textlink="">
      <xdr:nvSpPr>
        <xdr:cNvPr id="371" name="楕円 370">
          <a:extLst>
            <a:ext uri="{FF2B5EF4-FFF2-40B4-BE49-F238E27FC236}">
              <a16:creationId xmlns:a16="http://schemas.microsoft.com/office/drawing/2014/main" id="{558A5A3F-764C-4706-A172-F80AAB430A6A}"/>
            </a:ext>
          </a:extLst>
        </xdr:cNvPr>
        <xdr:cNvSpPr/>
      </xdr:nvSpPr>
      <xdr:spPr>
        <a:xfrm>
          <a:off x="7029450" y="133758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123008</xdr:rowOff>
    </xdr:from>
    <xdr:to>
      <xdr:col>45</xdr:col>
      <xdr:colOff>177800</xdr:colOff>
      <xdr:row>82</xdr:row>
      <xdr:rowOff>136071</xdr:rowOff>
    </xdr:to>
    <xdr:cxnSp macro="">
      <xdr:nvCxnSpPr>
        <xdr:cNvPr id="372" name="直線コネクタ 371">
          <a:extLst>
            <a:ext uri="{FF2B5EF4-FFF2-40B4-BE49-F238E27FC236}">
              <a16:creationId xmlns:a16="http://schemas.microsoft.com/office/drawing/2014/main" id="{1959A8E0-8528-459C-8282-A350F7CB5469}"/>
            </a:ext>
          </a:extLst>
        </xdr:cNvPr>
        <xdr:cNvCxnSpPr/>
      </xdr:nvCxnSpPr>
      <xdr:spPr>
        <a:xfrm flipV="1">
          <a:off x="7077075" y="13413558"/>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98334</xdr:rowOff>
    </xdr:from>
    <xdr:to>
      <xdr:col>36</xdr:col>
      <xdr:colOff>165100</xdr:colOff>
      <xdr:row>83</xdr:row>
      <xdr:rowOff>28484</xdr:rowOff>
    </xdr:to>
    <xdr:sp macro="" textlink="">
      <xdr:nvSpPr>
        <xdr:cNvPr id="373" name="楕円 372">
          <a:extLst>
            <a:ext uri="{FF2B5EF4-FFF2-40B4-BE49-F238E27FC236}">
              <a16:creationId xmlns:a16="http://schemas.microsoft.com/office/drawing/2014/main" id="{5FA0F298-A994-4E81-AB93-A3A61EC7F43D}"/>
            </a:ext>
          </a:extLst>
        </xdr:cNvPr>
        <xdr:cNvSpPr/>
      </xdr:nvSpPr>
      <xdr:spPr>
        <a:xfrm>
          <a:off x="6238875" y="133857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149134</xdr:rowOff>
    </xdr:to>
    <xdr:cxnSp macro="">
      <xdr:nvCxnSpPr>
        <xdr:cNvPr id="374" name="直線コネクタ 373">
          <a:extLst>
            <a:ext uri="{FF2B5EF4-FFF2-40B4-BE49-F238E27FC236}">
              <a16:creationId xmlns:a16="http://schemas.microsoft.com/office/drawing/2014/main" id="{AD101947-836A-40F7-9A3B-A86BC938C98A}"/>
            </a:ext>
          </a:extLst>
        </xdr:cNvPr>
        <xdr:cNvCxnSpPr/>
      </xdr:nvCxnSpPr>
      <xdr:spPr>
        <a:xfrm flipV="1">
          <a:off x="6286500" y="13423446"/>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375" name="n_1aveValue【福祉施設】&#10;一人当たり面積">
          <a:extLst>
            <a:ext uri="{FF2B5EF4-FFF2-40B4-BE49-F238E27FC236}">
              <a16:creationId xmlns:a16="http://schemas.microsoft.com/office/drawing/2014/main" id="{ED7FBFE1-C3C6-464F-99C3-E0C0405BFA2D}"/>
            </a:ext>
          </a:extLst>
        </xdr:cNvPr>
        <xdr:cNvSpPr txBox="1"/>
      </xdr:nvSpPr>
      <xdr:spPr>
        <a:xfrm>
          <a:off x="8458277" y="1365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145341</xdr:rowOff>
    </xdr:from>
    <xdr:ext cx="469744" cy="259045"/>
    <xdr:sp macro="" textlink="">
      <xdr:nvSpPr>
        <xdr:cNvPr id="376" name="n_2aveValue【福祉施設】&#10;一人当たり面積">
          <a:extLst>
            <a:ext uri="{FF2B5EF4-FFF2-40B4-BE49-F238E27FC236}">
              <a16:creationId xmlns:a16="http://schemas.microsoft.com/office/drawing/2014/main" id="{0983D38F-0742-47AC-AFA7-5442E712D942}"/>
            </a:ext>
          </a:extLst>
        </xdr:cNvPr>
        <xdr:cNvSpPr txBox="1"/>
      </xdr:nvSpPr>
      <xdr:spPr>
        <a:xfrm>
          <a:off x="7677227" y="1375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145341</xdr:rowOff>
    </xdr:from>
    <xdr:ext cx="469744" cy="259045"/>
    <xdr:sp macro="" textlink="">
      <xdr:nvSpPr>
        <xdr:cNvPr id="377" name="n_3aveValue【福祉施設】&#10;一人当たり面積">
          <a:extLst>
            <a:ext uri="{FF2B5EF4-FFF2-40B4-BE49-F238E27FC236}">
              <a16:creationId xmlns:a16="http://schemas.microsoft.com/office/drawing/2014/main" id="{27AC6958-8B4A-427D-B1B6-4811531E2385}"/>
            </a:ext>
          </a:extLst>
        </xdr:cNvPr>
        <xdr:cNvSpPr txBox="1"/>
      </xdr:nvSpPr>
      <xdr:spPr>
        <a:xfrm>
          <a:off x="6867602" y="1375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78" name="n_4aveValue【福祉施設】&#10;一人当たり面積">
          <a:extLst>
            <a:ext uri="{FF2B5EF4-FFF2-40B4-BE49-F238E27FC236}">
              <a16:creationId xmlns:a16="http://schemas.microsoft.com/office/drawing/2014/main" id="{50957527-7C5B-400C-A462-1560B014E758}"/>
            </a:ext>
          </a:extLst>
        </xdr:cNvPr>
        <xdr:cNvSpPr txBox="1"/>
      </xdr:nvSpPr>
      <xdr:spPr>
        <a:xfrm>
          <a:off x="6067502" y="1377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167476</xdr:rowOff>
    </xdr:from>
    <xdr:ext cx="469744" cy="259045"/>
    <xdr:sp macro="" textlink="">
      <xdr:nvSpPr>
        <xdr:cNvPr id="379" name="n_1mainValue【福祉施設】&#10;一人当たり面積">
          <a:extLst>
            <a:ext uri="{FF2B5EF4-FFF2-40B4-BE49-F238E27FC236}">
              <a16:creationId xmlns:a16="http://schemas.microsoft.com/office/drawing/2014/main" id="{C19B801D-2342-4F30-8895-F9E15CA74E36}"/>
            </a:ext>
          </a:extLst>
        </xdr:cNvPr>
        <xdr:cNvSpPr txBox="1"/>
      </xdr:nvSpPr>
      <xdr:spPr>
        <a:xfrm>
          <a:off x="8458277" y="131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18885</xdr:rowOff>
    </xdr:from>
    <xdr:ext cx="469744" cy="259045"/>
    <xdr:sp macro="" textlink="">
      <xdr:nvSpPr>
        <xdr:cNvPr id="380" name="n_2mainValue【福祉施設】&#10;一人当たり面積">
          <a:extLst>
            <a:ext uri="{FF2B5EF4-FFF2-40B4-BE49-F238E27FC236}">
              <a16:creationId xmlns:a16="http://schemas.microsoft.com/office/drawing/2014/main" id="{1C8D37C5-3170-4238-88A5-D172F61E6517}"/>
            </a:ext>
          </a:extLst>
        </xdr:cNvPr>
        <xdr:cNvSpPr txBox="1"/>
      </xdr:nvSpPr>
      <xdr:spPr>
        <a:xfrm>
          <a:off x="7677227" y="1314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81" name="n_3mainValue【福祉施設】&#10;一人当たり面積">
          <a:extLst>
            <a:ext uri="{FF2B5EF4-FFF2-40B4-BE49-F238E27FC236}">
              <a16:creationId xmlns:a16="http://schemas.microsoft.com/office/drawing/2014/main" id="{D6A114C0-D814-4FC4-87FC-5E50D3BD5CCF}"/>
            </a:ext>
          </a:extLst>
        </xdr:cNvPr>
        <xdr:cNvSpPr txBox="1"/>
      </xdr:nvSpPr>
      <xdr:spPr>
        <a:xfrm>
          <a:off x="6867602" y="131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45011</xdr:rowOff>
    </xdr:from>
    <xdr:ext cx="469744" cy="259045"/>
    <xdr:sp macro="" textlink="">
      <xdr:nvSpPr>
        <xdr:cNvPr id="382" name="n_4mainValue【福祉施設】&#10;一人当たり面積">
          <a:extLst>
            <a:ext uri="{FF2B5EF4-FFF2-40B4-BE49-F238E27FC236}">
              <a16:creationId xmlns:a16="http://schemas.microsoft.com/office/drawing/2014/main" id="{100AECA0-BF4B-4A5A-925E-E47BA79E2724}"/>
            </a:ext>
          </a:extLst>
        </xdr:cNvPr>
        <xdr:cNvSpPr txBox="1"/>
      </xdr:nvSpPr>
      <xdr:spPr>
        <a:xfrm>
          <a:off x="6067502" y="131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2593F71-936F-4FFE-B2A8-EF73A98AE95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8F7E88B-A341-4AB3-AC98-2E5A953FFF67}"/>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F1CF162-936E-4104-8F37-79A8C539E44B}"/>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45253CD-B44E-4884-A0B5-6025B78A9338}"/>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31BCA4D-C676-47EB-8E5E-D8C32D3917D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1D87754-7575-402B-9721-3F2C5D904CC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E8B1A41-A966-4668-BBA7-65855976554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A9F6798-5A45-4E75-AA6A-C13EB8F3AA7E}"/>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B06F9B87-774B-4816-9506-9119CF4EE8C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8F0F84E2-0A04-48D9-A68E-890F80ABB8D6}"/>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E395F90-5370-4B33-9B02-8CFD5E787B4A}"/>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A5A690F7-435F-43F7-8827-063577670EE4}"/>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5A21FAD-1A92-42D1-9F2B-D57DDDF1BEB7}"/>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148FAEFC-ECD9-42FB-9523-8240F6ACFC58}"/>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E85A9DE-FF89-4EBB-8130-B4AFD86B1C4E}"/>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2D5859F3-1918-46E8-8912-B54092CC18DE}"/>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1B75C61-A720-4A73-ADBA-6730C6F8AC38}"/>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9E0C526A-29F3-44FB-A286-2701ECAE0A9D}"/>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29F5E46B-042E-4B06-ABFE-8CA000BB3051}"/>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3F81E1CB-3756-4190-A1AA-7EBC7ACC15E6}"/>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A2696DEC-74E7-4A6E-B932-F8FA0C834BE7}"/>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1A22A437-DFFD-4800-A0B0-2A137F5284F7}"/>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7CE13135-9CC8-4F70-AD91-C3140F4C7D7B}"/>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FA88163D-F4A9-4A36-A164-FA1C237EE2E9}"/>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D6214D53-4133-4639-AEFA-CF80CEDA1D2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1C40EA1D-606F-48DB-BA61-C06E576757CF}"/>
            </a:ext>
          </a:extLst>
        </xdr:cNvPr>
        <xdr:cNvCxnSpPr/>
      </xdr:nvCxnSpPr>
      <xdr:spPr>
        <a:xfrm flipV="1">
          <a:off x="4180840" y="16452214"/>
          <a:ext cx="0" cy="141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8070F8C5-A5DC-4C41-99FF-BE7DC75FFF8D}"/>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4E6A4B00-78E7-4138-A534-16C71261383A}"/>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4E3AD9D0-695E-4AB3-B4B0-2BC312F4234B}"/>
            </a:ext>
          </a:extLst>
        </xdr:cNvPr>
        <xdr:cNvSpPr txBox="1"/>
      </xdr:nvSpPr>
      <xdr:spPr>
        <a:xfrm>
          <a:off x="4219575" y="1623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1BDEB1F0-58F9-4686-BD36-C58ED87B3E7C}"/>
            </a:ext>
          </a:extLst>
        </xdr:cNvPr>
        <xdr:cNvCxnSpPr/>
      </xdr:nvCxnSpPr>
      <xdr:spPr>
        <a:xfrm>
          <a:off x="4105275" y="1645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6A30716-DC9E-4BCB-9F41-BED2A4141356}"/>
            </a:ext>
          </a:extLst>
        </xdr:cNvPr>
        <xdr:cNvSpPr txBox="1"/>
      </xdr:nvSpPr>
      <xdr:spPr>
        <a:xfrm>
          <a:off x="4219575" y="16905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6C8EA5AB-737B-48C6-9899-3D8E50ED8FE4}"/>
            </a:ext>
          </a:extLst>
        </xdr:cNvPr>
        <xdr:cNvSpPr/>
      </xdr:nvSpPr>
      <xdr:spPr>
        <a:xfrm>
          <a:off x="4124325" y="170512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C0F1B3E6-5A77-4737-8BCA-ED7BFC3A4C2B}"/>
            </a:ext>
          </a:extLst>
        </xdr:cNvPr>
        <xdr:cNvSpPr/>
      </xdr:nvSpPr>
      <xdr:spPr>
        <a:xfrm>
          <a:off x="3381375" y="170903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E13F93A2-26EA-40DD-8C1A-600E368090AD}"/>
            </a:ext>
          </a:extLst>
        </xdr:cNvPr>
        <xdr:cNvSpPr/>
      </xdr:nvSpPr>
      <xdr:spPr>
        <a:xfrm>
          <a:off x="2571750" y="170087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895E4B5A-006D-44E4-B53D-F227431C92E0}"/>
            </a:ext>
          </a:extLst>
        </xdr:cNvPr>
        <xdr:cNvSpPr/>
      </xdr:nvSpPr>
      <xdr:spPr>
        <a:xfrm>
          <a:off x="1781175" y="169859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E962AE56-ACBD-435A-8FCF-D2607F59C9C8}"/>
            </a:ext>
          </a:extLst>
        </xdr:cNvPr>
        <xdr:cNvSpPr/>
      </xdr:nvSpPr>
      <xdr:spPr>
        <a:xfrm>
          <a:off x="981075" y="170414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EED691F-A967-4D3C-A898-DB73BB730071}"/>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D31E51E-F235-40DF-A898-3F93F516F636}"/>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ED4B1E7-C13A-4A02-9BC5-E1B02C7EEA9F}"/>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18E110C-3DE6-4DB5-9CCE-277443C48AD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EAD1CE5-2B05-46E6-89D7-0E72EF8B002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49893</xdr:rowOff>
    </xdr:from>
    <xdr:to>
      <xdr:col>24</xdr:col>
      <xdr:colOff>114300</xdr:colOff>
      <xdr:row>106</xdr:row>
      <xdr:rowOff>151493</xdr:rowOff>
    </xdr:to>
    <xdr:sp macro="" textlink="">
      <xdr:nvSpPr>
        <xdr:cNvPr id="424" name="楕円 423">
          <a:extLst>
            <a:ext uri="{FF2B5EF4-FFF2-40B4-BE49-F238E27FC236}">
              <a16:creationId xmlns:a16="http://schemas.microsoft.com/office/drawing/2014/main" id="{29C1D26D-F5CD-41AD-8E84-F409A7678EA8}"/>
            </a:ext>
          </a:extLst>
        </xdr:cNvPr>
        <xdr:cNvSpPr/>
      </xdr:nvSpPr>
      <xdr:spPr>
        <a:xfrm>
          <a:off x="4124325" y="17363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28320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791A89D5-411E-48A6-9611-58760518E468}"/>
            </a:ext>
          </a:extLst>
        </xdr:cNvPr>
        <xdr:cNvSpPr txBox="1"/>
      </xdr:nvSpPr>
      <xdr:spPr>
        <a:xfrm>
          <a:off x="4219575" y="17347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111942</xdr:rowOff>
    </xdr:from>
    <xdr:to>
      <xdr:col>20</xdr:col>
      <xdr:colOff>38100</xdr:colOff>
      <xdr:row>106</xdr:row>
      <xdr:rowOff>42092</xdr:rowOff>
    </xdr:to>
    <xdr:sp macro="" textlink="">
      <xdr:nvSpPr>
        <xdr:cNvPr id="426" name="楕円 425">
          <a:extLst>
            <a:ext uri="{FF2B5EF4-FFF2-40B4-BE49-F238E27FC236}">
              <a16:creationId xmlns:a16="http://schemas.microsoft.com/office/drawing/2014/main" id="{AE661BC8-1A4E-47B2-995F-BB54EC0FF64F}"/>
            </a:ext>
          </a:extLst>
        </xdr:cNvPr>
        <xdr:cNvSpPr/>
      </xdr:nvSpPr>
      <xdr:spPr>
        <a:xfrm>
          <a:off x="3381375" y="172569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162742</xdr:rowOff>
    </xdr:from>
    <xdr:to>
      <xdr:col>24</xdr:col>
      <xdr:colOff>63500</xdr:colOff>
      <xdr:row>106</xdr:row>
      <xdr:rowOff>100693</xdr:rowOff>
    </xdr:to>
    <xdr:cxnSp macro="">
      <xdr:nvCxnSpPr>
        <xdr:cNvPr id="427" name="直線コネクタ 426">
          <a:extLst>
            <a:ext uri="{FF2B5EF4-FFF2-40B4-BE49-F238E27FC236}">
              <a16:creationId xmlns:a16="http://schemas.microsoft.com/office/drawing/2014/main" id="{7DADA311-5361-49E4-B91D-685C831281D5}"/>
            </a:ext>
          </a:extLst>
        </xdr:cNvPr>
        <xdr:cNvCxnSpPr/>
      </xdr:nvCxnSpPr>
      <xdr:spPr>
        <a:xfrm>
          <a:off x="3429000" y="17304567"/>
          <a:ext cx="752475" cy="1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74386</xdr:rowOff>
    </xdr:from>
    <xdr:to>
      <xdr:col>15</xdr:col>
      <xdr:colOff>101600</xdr:colOff>
      <xdr:row>106</xdr:row>
      <xdr:rowOff>4536</xdr:rowOff>
    </xdr:to>
    <xdr:sp macro="" textlink="">
      <xdr:nvSpPr>
        <xdr:cNvPr id="428" name="楕円 427">
          <a:extLst>
            <a:ext uri="{FF2B5EF4-FFF2-40B4-BE49-F238E27FC236}">
              <a16:creationId xmlns:a16="http://schemas.microsoft.com/office/drawing/2014/main" id="{37470B13-BEC3-4C0C-BDFF-2744FA4ACEB9}"/>
            </a:ext>
          </a:extLst>
        </xdr:cNvPr>
        <xdr:cNvSpPr/>
      </xdr:nvSpPr>
      <xdr:spPr>
        <a:xfrm>
          <a:off x="2571750" y="172193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162742</xdr:rowOff>
    </xdr:to>
    <xdr:cxnSp macro="">
      <xdr:nvCxnSpPr>
        <xdr:cNvPr id="429" name="直線コネクタ 428">
          <a:extLst>
            <a:ext uri="{FF2B5EF4-FFF2-40B4-BE49-F238E27FC236}">
              <a16:creationId xmlns:a16="http://schemas.microsoft.com/office/drawing/2014/main" id="{0A2AAE33-B1A9-490A-8D64-F1044CD643CD}"/>
            </a:ext>
          </a:extLst>
        </xdr:cNvPr>
        <xdr:cNvCxnSpPr/>
      </xdr:nvCxnSpPr>
      <xdr:spPr>
        <a:xfrm>
          <a:off x="2619375" y="17267011"/>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30" name="楕円 429">
          <a:extLst>
            <a:ext uri="{FF2B5EF4-FFF2-40B4-BE49-F238E27FC236}">
              <a16:creationId xmlns:a16="http://schemas.microsoft.com/office/drawing/2014/main" id="{2CC16A77-9941-414B-80F6-C9A38877EC27}"/>
            </a:ext>
          </a:extLst>
        </xdr:cNvPr>
        <xdr:cNvSpPr/>
      </xdr:nvSpPr>
      <xdr:spPr>
        <a:xfrm>
          <a:off x="1781175" y="17185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90895</xdr:rowOff>
    </xdr:from>
    <xdr:to>
      <xdr:col>15</xdr:col>
      <xdr:colOff>50800</xdr:colOff>
      <xdr:row>105</xdr:row>
      <xdr:rowOff>125186</xdr:rowOff>
    </xdr:to>
    <xdr:cxnSp macro="">
      <xdr:nvCxnSpPr>
        <xdr:cNvPr id="431" name="直線コネクタ 430">
          <a:extLst>
            <a:ext uri="{FF2B5EF4-FFF2-40B4-BE49-F238E27FC236}">
              <a16:creationId xmlns:a16="http://schemas.microsoft.com/office/drawing/2014/main" id="{43BD5DF9-A38F-48F0-8F40-611B56611A4E}"/>
            </a:ext>
          </a:extLst>
        </xdr:cNvPr>
        <xdr:cNvCxnSpPr/>
      </xdr:nvCxnSpPr>
      <xdr:spPr>
        <a:xfrm>
          <a:off x="1828800" y="17232720"/>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32" name="楕円 431">
          <a:extLst>
            <a:ext uri="{FF2B5EF4-FFF2-40B4-BE49-F238E27FC236}">
              <a16:creationId xmlns:a16="http://schemas.microsoft.com/office/drawing/2014/main" id="{E15F1F54-5499-4620-BDE1-E1308CECB870}"/>
            </a:ext>
          </a:extLst>
        </xdr:cNvPr>
        <xdr:cNvSpPr/>
      </xdr:nvSpPr>
      <xdr:spPr>
        <a:xfrm>
          <a:off x="981075" y="17147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90895</xdr:rowOff>
    </xdr:to>
    <xdr:cxnSp macro="">
      <xdr:nvCxnSpPr>
        <xdr:cNvPr id="433" name="直線コネクタ 432">
          <a:extLst>
            <a:ext uri="{FF2B5EF4-FFF2-40B4-BE49-F238E27FC236}">
              <a16:creationId xmlns:a16="http://schemas.microsoft.com/office/drawing/2014/main" id="{6979DB59-200D-43C3-B947-0C8701C1221C}"/>
            </a:ext>
          </a:extLst>
        </xdr:cNvPr>
        <xdr:cNvCxnSpPr/>
      </xdr:nvCxnSpPr>
      <xdr:spPr>
        <a:xfrm>
          <a:off x="1028700" y="1719516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a:extLst>
            <a:ext uri="{FF2B5EF4-FFF2-40B4-BE49-F238E27FC236}">
              <a16:creationId xmlns:a16="http://schemas.microsoft.com/office/drawing/2014/main" id="{E244B05E-E165-4E19-9346-B2DA14A7271B}"/>
            </a:ext>
          </a:extLst>
        </xdr:cNvPr>
        <xdr:cNvSpPr txBox="1"/>
      </xdr:nvSpPr>
      <xdr:spPr>
        <a:xfrm>
          <a:off x="3239144" y="1686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a:extLst>
            <a:ext uri="{FF2B5EF4-FFF2-40B4-BE49-F238E27FC236}">
              <a16:creationId xmlns:a16="http://schemas.microsoft.com/office/drawing/2014/main" id="{DD6DB4ED-1703-47C9-845F-BC62D17F1963}"/>
            </a:ext>
          </a:extLst>
        </xdr:cNvPr>
        <xdr:cNvSpPr txBox="1"/>
      </xdr:nvSpPr>
      <xdr:spPr>
        <a:xfrm>
          <a:off x="2439044" y="1678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a:extLst>
            <a:ext uri="{FF2B5EF4-FFF2-40B4-BE49-F238E27FC236}">
              <a16:creationId xmlns:a16="http://schemas.microsoft.com/office/drawing/2014/main" id="{3B2C3843-F9C8-462F-AFC8-4832A8B9EBF9}"/>
            </a:ext>
          </a:extLst>
        </xdr:cNvPr>
        <xdr:cNvSpPr txBox="1"/>
      </xdr:nvSpPr>
      <xdr:spPr>
        <a:xfrm>
          <a:off x="1648469" y="167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7" name="n_4aveValue【市民会館】&#10;有形固定資産減価償却率">
          <a:extLst>
            <a:ext uri="{FF2B5EF4-FFF2-40B4-BE49-F238E27FC236}">
              <a16:creationId xmlns:a16="http://schemas.microsoft.com/office/drawing/2014/main" id="{B8C536FE-B7C9-41E5-B9BF-C334F646C368}"/>
            </a:ext>
          </a:extLst>
        </xdr:cNvPr>
        <xdr:cNvSpPr txBox="1"/>
      </xdr:nvSpPr>
      <xdr:spPr>
        <a:xfrm>
          <a:off x="848369"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33219</xdr:rowOff>
    </xdr:from>
    <xdr:ext cx="405111" cy="259045"/>
    <xdr:sp macro="" textlink="">
      <xdr:nvSpPr>
        <xdr:cNvPr id="438" name="n_1mainValue【市民会館】&#10;有形固定資産減価償却率">
          <a:extLst>
            <a:ext uri="{FF2B5EF4-FFF2-40B4-BE49-F238E27FC236}">
              <a16:creationId xmlns:a16="http://schemas.microsoft.com/office/drawing/2014/main" id="{3070D75D-2732-4736-A848-C314BF3E4E33}"/>
            </a:ext>
          </a:extLst>
        </xdr:cNvPr>
        <xdr:cNvSpPr txBox="1"/>
      </xdr:nvSpPr>
      <xdr:spPr>
        <a:xfrm>
          <a:off x="3239144" y="17346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167113</xdr:rowOff>
    </xdr:from>
    <xdr:ext cx="405111" cy="259045"/>
    <xdr:sp macro="" textlink="">
      <xdr:nvSpPr>
        <xdr:cNvPr id="439" name="n_2mainValue【市民会館】&#10;有形固定資産減価償却率">
          <a:extLst>
            <a:ext uri="{FF2B5EF4-FFF2-40B4-BE49-F238E27FC236}">
              <a16:creationId xmlns:a16="http://schemas.microsoft.com/office/drawing/2014/main" id="{98DE80E2-5AFD-4AD6-B121-25CC86EF0E15}"/>
            </a:ext>
          </a:extLst>
        </xdr:cNvPr>
        <xdr:cNvSpPr txBox="1"/>
      </xdr:nvSpPr>
      <xdr:spPr>
        <a:xfrm>
          <a:off x="2439044" y="1730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40" name="n_3mainValue【市民会館】&#10;有形固定資産減価償却率">
          <a:extLst>
            <a:ext uri="{FF2B5EF4-FFF2-40B4-BE49-F238E27FC236}">
              <a16:creationId xmlns:a16="http://schemas.microsoft.com/office/drawing/2014/main" id="{9EA6D9D4-D954-4FFA-8193-AC1611E26474}"/>
            </a:ext>
          </a:extLst>
        </xdr:cNvPr>
        <xdr:cNvSpPr txBox="1"/>
      </xdr:nvSpPr>
      <xdr:spPr>
        <a:xfrm>
          <a:off x="1648469" y="1727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95266</xdr:rowOff>
    </xdr:from>
    <xdr:ext cx="405111" cy="259045"/>
    <xdr:sp macro="" textlink="">
      <xdr:nvSpPr>
        <xdr:cNvPr id="441" name="n_4mainValue【市民会館】&#10;有形固定資産減価償却率">
          <a:extLst>
            <a:ext uri="{FF2B5EF4-FFF2-40B4-BE49-F238E27FC236}">
              <a16:creationId xmlns:a16="http://schemas.microsoft.com/office/drawing/2014/main" id="{4C0CB652-DCC7-47D3-A009-12AA717A5F03}"/>
            </a:ext>
          </a:extLst>
        </xdr:cNvPr>
        <xdr:cNvSpPr txBox="1"/>
      </xdr:nvSpPr>
      <xdr:spPr>
        <a:xfrm>
          <a:off x="848369"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E1B21A4-4B09-4CA9-9C07-EB46B186044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A3AB8FA8-4F51-446D-A647-D6291DF0D09C}"/>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CEA53CCD-2A56-4061-9898-7C3B3556F989}"/>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EA9F110-5C78-4A55-93AC-0876557B51EF}"/>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E044AEB5-E445-4A73-BF21-716B48D7CFE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E75C8AC0-0CD1-41F0-81D0-3991BDB8547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D9DB6E0A-02CB-4393-943F-1908600C34DE}"/>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F7F76CB3-5749-4F45-B5F6-017F546B2903}"/>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11308D74-46B8-43C5-A07C-25F6BF9435A1}"/>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44AFE047-7286-4A0D-9884-895EA3D09D5E}"/>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B97BBA2C-8CB7-40E9-B533-326B2EDDE37A}"/>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8EB2B23-425A-421A-A472-98CC3050C170}"/>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CEFF4754-27E8-4E0C-AE41-E892ACF3E311}"/>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414A47F-79BC-41B6-9CB4-CD6389D65977}"/>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E89F641A-C1B8-4357-BF1A-39202C6A479D}"/>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A6395AF3-3B70-487F-8368-D721D84D2B11}"/>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BA209B85-E480-41F3-BE0A-5C1EB068E697}"/>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4B78A52B-67BE-4491-B5AA-425450DFA762}"/>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3FF869E3-130F-469E-8848-03BAE36CD439}"/>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C4BF854B-A168-491E-BDC8-E7537B818591}"/>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48635885-4F4F-4D7E-B0E1-9822691B0158}"/>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895088BA-EFD2-473D-9FCC-1D82994F0667}"/>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3EA20041-8A65-4092-B133-2B4F7EB4C7C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13F502C8-730E-41D1-B1CA-A6F550FC1BA5}"/>
            </a:ext>
          </a:extLst>
        </xdr:cNvPr>
        <xdr:cNvCxnSpPr/>
      </xdr:nvCxnSpPr>
      <xdr:spPr>
        <a:xfrm flipV="1">
          <a:off x="9429115" y="16242664"/>
          <a:ext cx="0" cy="150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5AB5BC6A-9480-422E-9F77-1D41CC11C2E1}"/>
            </a:ext>
          </a:extLst>
        </xdr:cNvPr>
        <xdr:cNvSpPr txBox="1"/>
      </xdr:nvSpPr>
      <xdr:spPr>
        <a:xfrm>
          <a:off x="9467850"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A72144A6-A4B8-4406-80CF-022BB4663C81}"/>
            </a:ext>
          </a:extLst>
        </xdr:cNvPr>
        <xdr:cNvCxnSpPr/>
      </xdr:nvCxnSpPr>
      <xdr:spPr>
        <a:xfrm>
          <a:off x="9363075" y="177463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11C6D48C-F7B4-4642-BCDF-91B50306D921}"/>
            </a:ext>
          </a:extLst>
        </xdr:cNvPr>
        <xdr:cNvSpPr txBox="1"/>
      </xdr:nvSpPr>
      <xdr:spPr>
        <a:xfrm>
          <a:off x="9467850" y="16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C07A927D-83CA-41EF-A7D6-E6BA47F46260}"/>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A85348D7-E17E-4C7D-B17E-9056FF1D9B2B}"/>
            </a:ext>
          </a:extLst>
        </xdr:cNvPr>
        <xdr:cNvSpPr txBox="1"/>
      </xdr:nvSpPr>
      <xdr:spPr>
        <a:xfrm>
          <a:off x="9467850" y="1711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8E7FDCA1-5BFB-4DE0-A1C3-A0703D0338C2}"/>
            </a:ext>
          </a:extLst>
        </xdr:cNvPr>
        <xdr:cNvSpPr/>
      </xdr:nvSpPr>
      <xdr:spPr>
        <a:xfrm>
          <a:off x="9401175" y="171329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FDFDE934-9A8A-4CE4-B356-B5D075C1F058}"/>
            </a:ext>
          </a:extLst>
        </xdr:cNvPr>
        <xdr:cNvSpPr/>
      </xdr:nvSpPr>
      <xdr:spPr>
        <a:xfrm>
          <a:off x="8639175" y="171557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83DE6F9B-5DAE-4E78-924D-59ABC8099BBA}"/>
            </a:ext>
          </a:extLst>
        </xdr:cNvPr>
        <xdr:cNvSpPr/>
      </xdr:nvSpPr>
      <xdr:spPr>
        <a:xfrm>
          <a:off x="7839075" y="171329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291FE665-8CBB-4837-8D4A-097EAFEB25E2}"/>
            </a:ext>
          </a:extLst>
        </xdr:cNvPr>
        <xdr:cNvSpPr/>
      </xdr:nvSpPr>
      <xdr:spPr>
        <a:xfrm>
          <a:off x="7029450" y="1713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04024EDD-8FF0-4534-A260-69269AAE9B8A}"/>
            </a:ext>
          </a:extLst>
        </xdr:cNvPr>
        <xdr:cNvSpPr/>
      </xdr:nvSpPr>
      <xdr:spPr>
        <a:xfrm>
          <a:off x="6238875" y="172129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FC94BEB-3CDB-418E-981F-92C00EDE88AA}"/>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5F08D58-F463-4D9B-B618-CB9EDA3EA0FE}"/>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A63CE12-58E2-47E7-8AD7-A1677B4DE70F}"/>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1816C21-5509-46BF-AA39-AD084C49AE2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29A1C52-439C-49F7-BCDF-85C24DF42DD8}"/>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481" name="楕円 480">
          <a:extLst>
            <a:ext uri="{FF2B5EF4-FFF2-40B4-BE49-F238E27FC236}">
              <a16:creationId xmlns:a16="http://schemas.microsoft.com/office/drawing/2014/main" id="{209F16C1-800D-4954-BBA0-47AE1F56BA6E}"/>
            </a:ext>
          </a:extLst>
        </xdr:cNvPr>
        <xdr:cNvSpPr/>
      </xdr:nvSpPr>
      <xdr:spPr>
        <a:xfrm>
          <a:off x="9401175" y="170522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101616</xdr:rowOff>
    </xdr:from>
    <xdr:ext cx="469744" cy="259045"/>
    <xdr:sp macro="" textlink="">
      <xdr:nvSpPr>
        <xdr:cNvPr id="482" name="【市民会館】&#10;一人当たり面積該当値テキスト">
          <a:extLst>
            <a:ext uri="{FF2B5EF4-FFF2-40B4-BE49-F238E27FC236}">
              <a16:creationId xmlns:a16="http://schemas.microsoft.com/office/drawing/2014/main" id="{D66727AD-4A5E-44BE-894A-F87635ED0DE0}"/>
            </a:ext>
          </a:extLst>
        </xdr:cNvPr>
        <xdr:cNvSpPr txBox="1"/>
      </xdr:nvSpPr>
      <xdr:spPr>
        <a:xfrm>
          <a:off x="9467850" y="1690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83" name="楕円 482">
          <a:extLst>
            <a:ext uri="{FF2B5EF4-FFF2-40B4-BE49-F238E27FC236}">
              <a16:creationId xmlns:a16="http://schemas.microsoft.com/office/drawing/2014/main" id="{6F52FC21-54CE-45C5-86CD-0DFB6631EE39}"/>
            </a:ext>
          </a:extLst>
        </xdr:cNvPr>
        <xdr:cNvSpPr/>
      </xdr:nvSpPr>
      <xdr:spPr>
        <a:xfrm>
          <a:off x="8639175" y="17067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144780</xdr:rowOff>
    </xdr:to>
    <xdr:cxnSp macro="">
      <xdr:nvCxnSpPr>
        <xdr:cNvPr id="484" name="直線コネクタ 483">
          <a:extLst>
            <a:ext uri="{FF2B5EF4-FFF2-40B4-BE49-F238E27FC236}">
              <a16:creationId xmlns:a16="http://schemas.microsoft.com/office/drawing/2014/main" id="{0D67C1F9-06F3-4EFC-BA25-36FB983B41EE}"/>
            </a:ext>
          </a:extLst>
        </xdr:cNvPr>
        <xdr:cNvCxnSpPr/>
      </xdr:nvCxnSpPr>
      <xdr:spPr>
        <a:xfrm flipV="1">
          <a:off x="8686800" y="17099914"/>
          <a:ext cx="7429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85" name="楕円 484">
          <a:extLst>
            <a:ext uri="{FF2B5EF4-FFF2-40B4-BE49-F238E27FC236}">
              <a16:creationId xmlns:a16="http://schemas.microsoft.com/office/drawing/2014/main" id="{4C289C8A-B3D0-4B6B-9ED9-7E2031B9B88F}"/>
            </a:ext>
          </a:extLst>
        </xdr:cNvPr>
        <xdr:cNvSpPr/>
      </xdr:nvSpPr>
      <xdr:spPr>
        <a:xfrm>
          <a:off x="7839075" y="17086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163830</xdr:rowOff>
    </xdr:to>
    <xdr:cxnSp macro="">
      <xdr:nvCxnSpPr>
        <xdr:cNvPr id="486" name="直線コネクタ 485">
          <a:extLst>
            <a:ext uri="{FF2B5EF4-FFF2-40B4-BE49-F238E27FC236}">
              <a16:creationId xmlns:a16="http://schemas.microsoft.com/office/drawing/2014/main" id="{DA616931-E070-43A8-AA54-EA216CA62E1B}"/>
            </a:ext>
          </a:extLst>
        </xdr:cNvPr>
        <xdr:cNvCxnSpPr/>
      </xdr:nvCxnSpPr>
      <xdr:spPr>
        <a:xfrm flipV="1">
          <a:off x="7886700" y="1711515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487" name="楕円 486">
          <a:extLst>
            <a:ext uri="{FF2B5EF4-FFF2-40B4-BE49-F238E27FC236}">
              <a16:creationId xmlns:a16="http://schemas.microsoft.com/office/drawing/2014/main" id="{CD101392-085D-4F5C-B71A-7C6924BF3B95}"/>
            </a:ext>
          </a:extLst>
        </xdr:cNvPr>
        <xdr:cNvSpPr/>
      </xdr:nvSpPr>
      <xdr:spPr>
        <a:xfrm>
          <a:off x="7029450" y="1709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105</xdr:row>
      <xdr:rowOff>3811</xdr:rowOff>
    </xdr:to>
    <xdr:cxnSp macro="">
      <xdr:nvCxnSpPr>
        <xdr:cNvPr id="488" name="直線コネクタ 487">
          <a:extLst>
            <a:ext uri="{FF2B5EF4-FFF2-40B4-BE49-F238E27FC236}">
              <a16:creationId xmlns:a16="http://schemas.microsoft.com/office/drawing/2014/main" id="{83FD2A84-AFAD-4325-9175-6A692C4A866A}"/>
            </a:ext>
          </a:extLst>
        </xdr:cNvPr>
        <xdr:cNvCxnSpPr/>
      </xdr:nvCxnSpPr>
      <xdr:spPr>
        <a:xfrm flipV="1">
          <a:off x="7077075" y="17134205"/>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89" name="楕円 488">
          <a:extLst>
            <a:ext uri="{FF2B5EF4-FFF2-40B4-BE49-F238E27FC236}">
              <a16:creationId xmlns:a16="http://schemas.microsoft.com/office/drawing/2014/main" id="{1A787FF7-E977-4089-A4A3-F5BD50B071B2}"/>
            </a:ext>
          </a:extLst>
        </xdr:cNvPr>
        <xdr:cNvSpPr/>
      </xdr:nvSpPr>
      <xdr:spPr>
        <a:xfrm>
          <a:off x="6238875" y="17109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105</xdr:row>
      <xdr:rowOff>15239</xdr:rowOff>
    </xdr:to>
    <xdr:cxnSp macro="">
      <xdr:nvCxnSpPr>
        <xdr:cNvPr id="490" name="直線コネクタ 489">
          <a:extLst>
            <a:ext uri="{FF2B5EF4-FFF2-40B4-BE49-F238E27FC236}">
              <a16:creationId xmlns:a16="http://schemas.microsoft.com/office/drawing/2014/main" id="{28894261-DAAD-49FE-9D24-1453E86438D1}"/>
            </a:ext>
          </a:extLst>
        </xdr:cNvPr>
        <xdr:cNvCxnSpPr/>
      </xdr:nvCxnSpPr>
      <xdr:spPr>
        <a:xfrm flipV="1">
          <a:off x="6286500" y="17151986"/>
          <a:ext cx="79057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F5D61B5D-3C00-49D9-A39C-8DB8052DFEE2}"/>
            </a:ext>
          </a:extLst>
        </xdr:cNvPr>
        <xdr:cNvSpPr txBox="1"/>
      </xdr:nvSpPr>
      <xdr:spPr>
        <a:xfrm>
          <a:off x="845827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92" name="n_2aveValue【市民会館】&#10;一人当たり面積">
          <a:extLst>
            <a:ext uri="{FF2B5EF4-FFF2-40B4-BE49-F238E27FC236}">
              <a16:creationId xmlns:a16="http://schemas.microsoft.com/office/drawing/2014/main" id="{EDDFC0D0-4433-45FA-A89F-AAB2D2BFF48E}"/>
            </a:ext>
          </a:extLst>
        </xdr:cNvPr>
        <xdr:cNvSpPr txBox="1"/>
      </xdr:nvSpPr>
      <xdr:spPr>
        <a:xfrm>
          <a:off x="7677227"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87647</xdr:rowOff>
    </xdr:from>
    <xdr:ext cx="469744" cy="259045"/>
    <xdr:sp macro="" textlink="">
      <xdr:nvSpPr>
        <xdr:cNvPr id="493" name="n_3aveValue【市民会館】&#10;一人当たり面積">
          <a:extLst>
            <a:ext uri="{FF2B5EF4-FFF2-40B4-BE49-F238E27FC236}">
              <a16:creationId xmlns:a16="http://schemas.microsoft.com/office/drawing/2014/main" id="{CBF4A6F3-ED7D-409D-B36A-DC08289F7084}"/>
            </a:ext>
          </a:extLst>
        </xdr:cNvPr>
        <xdr:cNvSpPr txBox="1"/>
      </xdr:nvSpPr>
      <xdr:spPr>
        <a:xfrm>
          <a:off x="6867602" y="172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aveValue【市民会館】&#10;一人当たり面積">
          <a:extLst>
            <a:ext uri="{FF2B5EF4-FFF2-40B4-BE49-F238E27FC236}">
              <a16:creationId xmlns:a16="http://schemas.microsoft.com/office/drawing/2014/main" id="{70667F99-FB8B-4569-9FCD-5DFD2338A8FF}"/>
            </a:ext>
          </a:extLst>
        </xdr:cNvPr>
        <xdr:cNvSpPr txBox="1"/>
      </xdr:nvSpPr>
      <xdr:spPr>
        <a:xfrm>
          <a:off x="6067502"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5" name="n_1mainValue【市民会館】&#10;一人当たり面積">
          <a:extLst>
            <a:ext uri="{FF2B5EF4-FFF2-40B4-BE49-F238E27FC236}">
              <a16:creationId xmlns:a16="http://schemas.microsoft.com/office/drawing/2014/main" id="{6E581B58-9DAF-44E9-94FD-1614490053DF}"/>
            </a:ext>
          </a:extLst>
        </xdr:cNvPr>
        <xdr:cNvSpPr txBox="1"/>
      </xdr:nvSpPr>
      <xdr:spPr>
        <a:xfrm>
          <a:off x="8458277"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59707</xdr:rowOff>
    </xdr:from>
    <xdr:ext cx="469744" cy="259045"/>
    <xdr:sp macro="" textlink="">
      <xdr:nvSpPr>
        <xdr:cNvPr id="496" name="n_2mainValue【市民会館】&#10;一人当たり面積">
          <a:extLst>
            <a:ext uri="{FF2B5EF4-FFF2-40B4-BE49-F238E27FC236}">
              <a16:creationId xmlns:a16="http://schemas.microsoft.com/office/drawing/2014/main" id="{102AAD3A-0CC2-4E5E-9E68-FF10E10E9071}"/>
            </a:ext>
          </a:extLst>
        </xdr:cNvPr>
        <xdr:cNvSpPr txBox="1"/>
      </xdr:nvSpPr>
      <xdr:spPr>
        <a:xfrm>
          <a:off x="767722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97" name="n_3mainValue【市民会館】&#10;一人当たり面積">
          <a:extLst>
            <a:ext uri="{FF2B5EF4-FFF2-40B4-BE49-F238E27FC236}">
              <a16:creationId xmlns:a16="http://schemas.microsoft.com/office/drawing/2014/main" id="{71FE2666-1BD1-4F9E-905F-635F6E2E6CCF}"/>
            </a:ext>
          </a:extLst>
        </xdr:cNvPr>
        <xdr:cNvSpPr txBox="1"/>
      </xdr:nvSpPr>
      <xdr:spPr>
        <a:xfrm>
          <a:off x="6867602" y="168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98" name="n_4mainValue【市民会館】&#10;一人当たり面積">
          <a:extLst>
            <a:ext uri="{FF2B5EF4-FFF2-40B4-BE49-F238E27FC236}">
              <a16:creationId xmlns:a16="http://schemas.microsoft.com/office/drawing/2014/main" id="{C22D0C9D-1D79-4120-966B-7A6A37968517}"/>
            </a:ext>
          </a:extLst>
        </xdr:cNvPr>
        <xdr:cNvSpPr txBox="1"/>
      </xdr:nvSpPr>
      <xdr:spPr>
        <a:xfrm>
          <a:off x="6067502" y="168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F57C611-4189-4F9F-AC82-285493DC7C5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EF2A7A9-EF56-4DA5-8864-3234AF8A2264}"/>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E9EE63BC-749C-4BB0-9380-276DA2EB2AA7}"/>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9AA31364-B7EC-4E63-83BB-BD2ED2ECCAB3}"/>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3D174A8-4276-4F2B-A28C-3891C33F9FCF}"/>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5BD0596-C8A4-4C29-8890-6D3F454ED71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D1ECE8F0-E5DA-462A-B0A1-E3D971D8161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10B711EC-DD25-4E79-8F01-5BC6ED3C997B}"/>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C44FA726-80EF-4191-A025-5E122765DC4E}"/>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5E216898-ED2A-4BFC-9CE3-41D0D54183D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75FFB91F-271C-46F6-8327-DB38879368B4}"/>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AC9F73DB-1752-473B-A1C7-08A0B25B93E9}"/>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794FF43C-5744-428F-A1DF-A9BFCE2FD4F9}"/>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15B4D91F-AE18-4293-884B-331685076551}"/>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C3571DE6-A25C-4D5E-9382-890368A7FAC8}"/>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B1656874-8F6D-4EFA-A472-819C5262D620}"/>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DCDDAA43-C69D-479B-BD91-57945E860271}"/>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FF884BA4-CCA1-4355-9469-924717C03FE0}"/>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25CEE948-A27E-46A4-99D6-C00322B86F3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4EDE9D43-A2BF-46A2-8981-D5B1F5216BFE}"/>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6C27D99-3677-441A-A5E3-23BE3B3596E9}"/>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C58DEA72-E798-4EBF-94A6-FE41C97F74C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B29B8AB1-7494-438B-ACB1-BAA3803F9BCA}"/>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25685A81-9A26-4806-8FB9-B9071CC4E5A4}"/>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1905</xdr:rowOff>
    </xdr:from>
    <xdr:to>
      <xdr:col>85</xdr:col>
      <xdr:colOff>126364</xdr:colOff>
      <xdr:row>42</xdr:row>
      <xdr:rowOff>20955</xdr:rowOff>
    </xdr:to>
    <xdr:cxnSp macro="">
      <xdr:nvCxnSpPr>
        <xdr:cNvPr id="523" name="直線コネクタ 522">
          <a:extLst>
            <a:ext uri="{FF2B5EF4-FFF2-40B4-BE49-F238E27FC236}">
              <a16:creationId xmlns:a16="http://schemas.microsoft.com/office/drawing/2014/main" id="{F9026CC5-1B8E-4108-B043-90DAB58C0A13}"/>
            </a:ext>
          </a:extLst>
        </xdr:cNvPr>
        <xdr:cNvCxnSpPr/>
      </xdr:nvCxnSpPr>
      <xdr:spPr>
        <a:xfrm flipV="1">
          <a:off x="14696439" y="567880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12FA0625-13C8-4210-A6DD-45208DB25EA2}"/>
            </a:ext>
          </a:extLst>
        </xdr:cNvPr>
        <xdr:cNvSpPr txBox="1"/>
      </xdr:nvSpPr>
      <xdr:spPr>
        <a:xfrm>
          <a:off x="14735175"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525" name="直線コネクタ 524">
          <a:extLst>
            <a:ext uri="{FF2B5EF4-FFF2-40B4-BE49-F238E27FC236}">
              <a16:creationId xmlns:a16="http://schemas.microsoft.com/office/drawing/2014/main" id="{7F3FF7F4-A667-4657-AC3A-F422D760B04E}"/>
            </a:ext>
          </a:extLst>
        </xdr:cNvPr>
        <xdr:cNvCxnSpPr/>
      </xdr:nvCxnSpPr>
      <xdr:spPr>
        <a:xfrm>
          <a:off x="14611350" y="683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120032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35AC3F16-5ED6-491D-92B1-3837DA730F21}"/>
            </a:ext>
          </a:extLst>
        </xdr:cNvPr>
        <xdr:cNvSpPr txBox="1"/>
      </xdr:nvSpPr>
      <xdr:spPr>
        <a:xfrm>
          <a:off x="14735175"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1905</xdr:rowOff>
    </xdr:from>
    <xdr:to>
      <xdr:col>86</xdr:col>
      <xdr:colOff>25400</xdr:colOff>
      <xdr:row>35</xdr:row>
      <xdr:rowOff>1905</xdr:rowOff>
    </xdr:to>
    <xdr:cxnSp macro="">
      <xdr:nvCxnSpPr>
        <xdr:cNvPr id="527" name="直線コネクタ 526">
          <a:extLst>
            <a:ext uri="{FF2B5EF4-FFF2-40B4-BE49-F238E27FC236}">
              <a16:creationId xmlns:a16="http://schemas.microsoft.com/office/drawing/2014/main" id="{1B1BB7DD-1ECD-4953-9911-48D7C2E66811}"/>
            </a:ext>
          </a:extLst>
        </xdr:cNvPr>
        <xdr:cNvCxnSpPr/>
      </xdr:nvCxnSpPr>
      <xdr:spPr>
        <a:xfrm>
          <a:off x="14611350" y="5678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47642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7BEF0291-D4C8-4E8B-8580-C5E01A144A70}"/>
            </a:ext>
          </a:extLst>
        </xdr:cNvPr>
        <xdr:cNvSpPr txBox="1"/>
      </xdr:nvSpPr>
      <xdr:spPr>
        <a:xfrm>
          <a:off x="14735175"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529" name="フローチャート: 判断 528">
          <a:extLst>
            <a:ext uri="{FF2B5EF4-FFF2-40B4-BE49-F238E27FC236}">
              <a16:creationId xmlns:a16="http://schemas.microsoft.com/office/drawing/2014/main" id="{3BBB6AF1-1D1B-4BEA-B380-DEF282BE2F2D}"/>
            </a:ext>
          </a:extLst>
        </xdr:cNvPr>
        <xdr:cNvSpPr/>
      </xdr:nvSpPr>
      <xdr:spPr>
        <a:xfrm>
          <a:off x="14649450" y="60667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46355</xdr:rowOff>
    </xdr:from>
    <xdr:to>
      <xdr:col>81</xdr:col>
      <xdr:colOff>101600</xdr:colOff>
      <xdr:row>37</xdr:row>
      <xdr:rowOff>147955</xdr:rowOff>
    </xdr:to>
    <xdr:sp macro="" textlink="">
      <xdr:nvSpPr>
        <xdr:cNvPr id="530" name="フローチャート: 判断 529">
          <a:extLst>
            <a:ext uri="{FF2B5EF4-FFF2-40B4-BE49-F238E27FC236}">
              <a16:creationId xmlns:a16="http://schemas.microsoft.com/office/drawing/2014/main" id="{FD5D6A10-E1D4-4F90-B1F5-6742EA84301B}"/>
            </a:ext>
          </a:extLst>
        </xdr:cNvPr>
        <xdr:cNvSpPr/>
      </xdr:nvSpPr>
      <xdr:spPr>
        <a:xfrm>
          <a:off x="13887450" y="6050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132080</xdr:rowOff>
    </xdr:from>
    <xdr:to>
      <xdr:col>76</xdr:col>
      <xdr:colOff>165100</xdr:colOff>
      <xdr:row>38</xdr:row>
      <xdr:rowOff>62230</xdr:rowOff>
    </xdr:to>
    <xdr:sp macro="" textlink="">
      <xdr:nvSpPr>
        <xdr:cNvPr id="531" name="フローチャート: 判断 530">
          <a:extLst>
            <a:ext uri="{FF2B5EF4-FFF2-40B4-BE49-F238E27FC236}">
              <a16:creationId xmlns:a16="http://schemas.microsoft.com/office/drawing/2014/main" id="{1DA5D233-6BE9-406A-8ED8-38760BCABAF9}"/>
            </a:ext>
          </a:extLst>
        </xdr:cNvPr>
        <xdr:cNvSpPr/>
      </xdr:nvSpPr>
      <xdr:spPr>
        <a:xfrm>
          <a:off x="13096875" y="6132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32" name="フローチャート: 判断 531">
          <a:extLst>
            <a:ext uri="{FF2B5EF4-FFF2-40B4-BE49-F238E27FC236}">
              <a16:creationId xmlns:a16="http://schemas.microsoft.com/office/drawing/2014/main" id="{88BAEAF7-368F-412C-846F-2AB9587AD107}"/>
            </a:ext>
          </a:extLst>
        </xdr:cNvPr>
        <xdr:cNvSpPr/>
      </xdr:nvSpPr>
      <xdr:spPr>
        <a:xfrm>
          <a:off x="12296775" y="61556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533" name="フローチャート: 判断 532">
          <a:extLst>
            <a:ext uri="{FF2B5EF4-FFF2-40B4-BE49-F238E27FC236}">
              <a16:creationId xmlns:a16="http://schemas.microsoft.com/office/drawing/2014/main" id="{021C4FE5-E57B-4D63-92FA-A0CEDA5DAD73}"/>
            </a:ext>
          </a:extLst>
        </xdr:cNvPr>
        <xdr:cNvSpPr/>
      </xdr:nvSpPr>
      <xdr:spPr>
        <a:xfrm>
          <a:off x="11487150" y="61226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6CB9293-4E9C-4197-ACAA-1F7D5A38E6E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EDA4323-9986-4D15-8F01-2EE69688521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CA55F7E-F56E-4FE7-8DE1-B50DC05C80B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F5CBBA1-884F-4AB8-A0ED-034C26EACFC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A81D873-BAA7-46C4-9742-E25881A8AC3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158750</xdr:rowOff>
    </xdr:from>
    <xdr:to>
      <xdr:col>85</xdr:col>
      <xdr:colOff>177800</xdr:colOff>
      <xdr:row>36</xdr:row>
      <xdr:rowOff>88900</xdr:rowOff>
    </xdr:to>
    <xdr:sp macro="" textlink="">
      <xdr:nvSpPr>
        <xdr:cNvPr id="539" name="楕円 538">
          <a:extLst>
            <a:ext uri="{FF2B5EF4-FFF2-40B4-BE49-F238E27FC236}">
              <a16:creationId xmlns:a16="http://schemas.microsoft.com/office/drawing/2014/main" id="{CFF258F4-45C3-460F-B3D8-4F677E839229}"/>
            </a:ext>
          </a:extLst>
        </xdr:cNvPr>
        <xdr:cNvSpPr/>
      </xdr:nvSpPr>
      <xdr:spPr>
        <a:xfrm>
          <a:off x="14649450" y="5838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10177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342D5371-6416-4AA0-9F03-5B21938814B7}"/>
            </a:ext>
          </a:extLst>
        </xdr:cNvPr>
        <xdr:cNvSpPr txBox="1"/>
      </xdr:nvSpPr>
      <xdr:spPr>
        <a:xfrm>
          <a:off x="14735175" y="568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541" name="楕円 540">
          <a:extLst>
            <a:ext uri="{FF2B5EF4-FFF2-40B4-BE49-F238E27FC236}">
              <a16:creationId xmlns:a16="http://schemas.microsoft.com/office/drawing/2014/main" id="{6DD0FDBA-985F-42C8-B2BE-175ECBAC53BB}"/>
            </a:ext>
          </a:extLst>
        </xdr:cNvPr>
        <xdr:cNvSpPr/>
      </xdr:nvSpPr>
      <xdr:spPr>
        <a:xfrm>
          <a:off x="13887450" y="5629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36</xdr:row>
      <xdr:rowOff>38100</xdr:rowOff>
    </xdr:to>
    <xdr:cxnSp macro="">
      <xdr:nvCxnSpPr>
        <xdr:cNvPr id="542" name="直線コネクタ 541">
          <a:extLst>
            <a:ext uri="{FF2B5EF4-FFF2-40B4-BE49-F238E27FC236}">
              <a16:creationId xmlns:a16="http://schemas.microsoft.com/office/drawing/2014/main" id="{D0C7290D-639F-4FD3-AD39-9868FD90E39A}"/>
            </a:ext>
          </a:extLst>
        </xdr:cNvPr>
        <xdr:cNvCxnSpPr/>
      </xdr:nvCxnSpPr>
      <xdr:spPr>
        <a:xfrm>
          <a:off x="13935075" y="5677535"/>
          <a:ext cx="762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543" name="楕円 542">
          <a:extLst>
            <a:ext uri="{FF2B5EF4-FFF2-40B4-BE49-F238E27FC236}">
              <a16:creationId xmlns:a16="http://schemas.microsoft.com/office/drawing/2014/main" id="{5A51BF18-4EF4-4B97-BD1F-EA21CC685D5E}"/>
            </a:ext>
          </a:extLst>
        </xdr:cNvPr>
        <xdr:cNvSpPr/>
      </xdr:nvSpPr>
      <xdr:spPr>
        <a:xfrm>
          <a:off x="13096875" y="5555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165735</xdr:rowOff>
    </xdr:to>
    <xdr:cxnSp macro="">
      <xdr:nvCxnSpPr>
        <xdr:cNvPr id="544" name="直線コネクタ 543">
          <a:extLst>
            <a:ext uri="{FF2B5EF4-FFF2-40B4-BE49-F238E27FC236}">
              <a16:creationId xmlns:a16="http://schemas.microsoft.com/office/drawing/2014/main" id="{5CB93799-0B75-4E81-AB47-A2B25695B166}"/>
            </a:ext>
          </a:extLst>
        </xdr:cNvPr>
        <xdr:cNvCxnSpPr/>
      </xdr:nvCxnSpPr>
      <xdr:spPr>
        <a:xfrm>
          <a:off x="13144500" y="5603240"/>
          <a:ext cx="79057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109220</xdr:rowOff>
    </xdr:from>
    <xdr:to>
      <xdr:col>72</xdr:col>
      <xdr:colOff>38100</xdr:colOff>
      <xdr:row>34</xdr:row>
      <xdr:rowOff>39370</xdr:rowOff>
    </xdr:to>
    <xdr:sp macro="" textlink="">
      <xdr:nvSpPr>
        <xdr:cNvPr id="545" name="楕円 544">
          <a:extLst>
            <a:ext uri="{FF2B5EF4-FFF2-40B4-BE49-F238E27FC236}">
              <a16:creationId xmlns:a16="http://schemas.microsoft.com/office/drawing/2014/main" id="{74A6520C-BCC7-4A59-938F-D518E5507F17}"/>
            </a:ext>
          </a:extLst>
        </xdr:cNvPr>
        <xdr:cNvSpPr/>
      </xdr:nvSpPr>
      <xdr:spPr>
        <a:xfrm>
          <a:off x="12296775" y="5459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160020</xdr:rowOff>
    </xdr:from>
    <xdr:to>
      <xdr:col>76</xdr:col>
      <xdr:colOff>114300</xdr:colOff>
      <xdr:row>34</xdr:row>
      <xdr:rowOff>91440</xdr:rowOff>
    </xdr:to>
    <xdr:cxnSp macro="">
      <xdr:nvCxnSpPr>
        <xdr:cNvPr id="546" name="直線コネクタ 545">
          <a:extLst>
            <a:ext uri="{FF2B5EF4-FFF2-40B4-BE49-F238E27FC236}">
              <a16:creationId xmlns:a16="http://schemas.microsoft.com/office/drawing/2014/main" id="{F20927E5-574B-4475-893B-66781003E57D}"/>
            </a:ext>
          </a:extLst>
        </xdr:cNvPr>
        <xdr:cNvCxnSpPr/>
      </xdr:nvCxnSpPr>
      <xdr:spPr>
        <a:xfrm>
          <a:off x="12344400" y="551624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36830</xdr:rowOff>
    </xdr:from>
    <xdr:to>
      <xdr:col>67</xdr:col>
      <xdr:colOff>101600</xdr:colOff>
      <xdr:row>33</xdr:row>
      <xdr:rowOff>138430</xdr:rowOff>
    </xdr:to>
    <xdr:sp macro="" textlink="">
      <xdr:nvSpPr>
        <xdr:cNvPr id="547" name="楕円 546">
          <a:extLst>
            <a:ext uri="{FF2B5EF4-FFF2-40B4-BE49-F238E27FC236}">
              <a16:creationId xmlns:a16="http://schemas.microsoft.com/office/drawing/2014/main" id="{73C5E561-3ED9-4128-A2D3-6608B1A8C882}"/>
            </a:ext>
          </a:extLst>
        </xdr:cNvPr>
        <xdr:cNvSpPr/>
      </xdr:nvSpPr>
      <xdr:spPr>
        <a:xfrm>
          <a:off x="11487150" y="5389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87630</xdr:rowOff>
    </xdr:from>
    <xdr:to>
      <xdr:col>71</xdr:col>
      <xdr:colOff>177800</xdr:colOff>
      <xdr:row>33</xdr:row>
      <xdr:rowOff>160020</xdr:rowOff>
    </xdr:to>
    <xdr:cxnSp macro="">
      <xdr:nvCxnSpPr>
        <xdr:cNvPr id="548" name="直線コネクタ 547">
          <a:extLst>
            <a:ext uri="{FF2B5EF4-FFF2-40B4-BE49-F238E27FC236}">
              <a16:creationId xmlns:a16="http://schemas.microsoft.com/office/drawing/2014/main" id="{EEC2317B-9912-4B65-B2E8-FCE1F59EFB85}"/>
            </a:ext>
          </a:extLst>
        </xdr:cNvPr>
        <xdr:cNvCxnSpPr/>
      </xdr:nvCxnSpPr>
      <xdr:spPr>
        <a:xfrm>
          <a:off x="11534775" y="5437505"/>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139082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3FF74AED-6B85-4431-BFBD-DCD744F91FDE}"/>
            </a:ext>
          </a:extLst>
        </xdr:cNvPr>
        <xdr:cNvSpPr txBox="1"/>
      </xdr:nvSpPr>
      <xdr:spPr>
        <a:xfrm>
          <a:off x="13745219"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2384395E-4B1F-4B78-BDA3-11476064AF43}"/>
            </a:ext>
          </a:extLst>
        </xdr:cNvPr>
        <xdr:cNvSpPr txBox="1"/>
      </xdr:nvSpPr>
      <xdr:spPr>
        <a:xfrm>
          <a:off x="12964169"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EBA2D5FF-0EDC-4A76-B1C0-5AD4140D559C}"/>
            </a:ext>
          </a:extLst>
        </xdr:cNvPr>
        <xdr:cNvSpPr txBox="1"/>
      </xdr:nvSpPr>
      <xdr:spPr>
        <a:xfrm>
          <a:off x="12164069"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1E7ADECC-1FF4-47FD-9C50-0BB1CB2B91BD}"/>
            </a:ext>
          </a:extLst>
        </xdr:cNvPr>
        <xdr:cNvSpPr txBox="1"/>
      </xdr:nvSpPr>
      <xdr:spPr>
        <a:xfrm>
          <a:off x="113544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452D0DD-7646-4DAB-A8A3-EFCC45B1EF6C}"/>
            </a:ext>
          </a:extLst>
        </xdr:cNvPr>
        <xdr:cNvSpPr txBox="1"/>
      </xdr:nvSpPr>
      <xdr:spPr>
        <a:xfrm>
          <a:off x="13745219"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E084C816-BD93-4FB0-8D41-D2AC796EA3F3}"/>
            </a:ext>
          </a:extLst>
        </xdr:cNvPr>
        <xdr:cNvSpPr txBox="1"/>
      </xdr:nvSpPr>
      <xdr:spPr>
        <a:xfrm>
          <a:off x="12964169"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55897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A5078678-C1FF-48B0-995D-47D5B18D6E00}"/>
            </a:ext>
          </a:extLst>
        </xdr:cNvPr>
        <xdr:cNvSpPr txBox="1"/>
      </xdr:nvSpPr>
      <xdr:spPr>
        <a:xfrm>
          <a:off x="12164069" y="52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154957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768110D2-62CC-4F09-A7DF-90BE291FFA69}"/>
            </a:ext>
          </a:extLst>
        </xdr:cNvPr>
        <xdr:cNvSpPr txBox="1"/>
      </xdr:nvSpPr>
      <xdr:spPr>
        <a:xfrm>
          <a:off x="11354444" y="51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57EAF8BB-AF65-4A7B-8FBD-3BC24D06865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EA20EA78-7C8B-4099-8066-EB68301A735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83D3A843-B726-498F-96FE-5A5B5B76B58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28F07D19-B08E-4802-A566-CE7E28B335A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B885F156-9244-4CCD-B015-4303A2C4E06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ECC48304-92B3-433D-93C1-28400884D14F}"/>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F011878-5C24-47D7-96D9-46864339032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DD24A699-636F-4481-94D8-DB77D7DFB21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EE53E452-C6E6-42EE-88D6-4B33232000D1}"/>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50E90810-E7F4-497D-AAA1-683C6C19340E}"/>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EEC12AC0-DAA5-4BB2-A874-2620C36177EB}"/>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56E6C635-36C0-4F15-B45D-74B4C61806CC}"/>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A8CACD79-9A60-4950-AE8E-37A29B8EA4FE}"/>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29D226B4-B357-43CD-832F-32154BE32633}"/>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A1E2380E-67C2-4FDC-8C01-C55498873E13}"/>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CFF1BCBF-4AAB-426C-8B71-83645F7D1D63}"/>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9243A089-2D7D-467C-A25F-92DAC84E5FC5}"/>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DD16FC3A-708C-4DEF-A766-F48DB9FE5552}"/>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E76C9D62-7CF4-483C-A225-89131CB9A20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BEEB3CAC-C626-4543-AA18-10DE87E3A0DD}"/>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EF7BB89C-B4D7-4B40-BB7B-1A0EF70624F1}"/>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8" name="直線コネクタ 577">
          <a:extLst>
            <a:ext uri="{FF2B5EF4-FFF2-40B4-BE49-F238E27FC236}">
              <a16:creationId xmlns:a16="http://schemas.microsoft.com/office/drawing/2014/main" id="{27219799-E768-453D-87B4-C2EF08148912}"/>
            </a:ext>
          </a:extLst>
        </xdr:cNvPr>
        <xdr:cNvCxnSpPr/>
      </xdr:nvCxnSpPr>
      <xdr:spPr>
        <a:xfrm flipV="1">
          <a:off x="19954239" y="5488522"/>
          <a:ext cx="0" cy="12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10609B8B-6D18-4098-A3E7-F126F5F14B25}"/>
            </a:ext>
          </a:extLst>
        </xdr:cNvPr>
        <xdr:cNvSpPr txBox="1"/>
      </xdr:nvSpPr>
      <xdr:spPr>
        <a:xfrm>
          <a:off x="19992975" y="67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80" name="直線コネクタ 579">
          <a:extLst>
            <a:ext uri="{FF2B5EF4-FFF2-40B4-BE49-F238E27FC236}">
              <a16:creationId xmlns:a16="http://schemas.microsoft.com/office/drawing/2014/main" id="{332DCF96-73A6-42F9-AC04-CFDD5C141392}"/>
            </a:ext>
          </a:extLst>
        </xdr:cNvPr>
        <xdr:cNvCxnSpPr/>
      </xdr:nvCxnSpPr>
      <xdr:spPr>
        <a:xfrm>
          <a:off x="19878675" y="6764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300D83C4-6C12-49CB-8B2D-51E81894557E}"/>
            </a:ext>
          </a:extLst>
        </xdr:cNvPr>
        <xdr:cNvSpPr txBox="1"/>
      </xdr:nvSpPr>
      <xdr:spPr>
        <a:xfrm>
          <a:off x="19992975" y="527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2" name="直線コネクタ 581">
          <a:extLst>
            <a:ext uri="{FF2B5EF4-FFF2-40B4-BE49-F238E27FC236}">
              <a16:creationId xmlns:a16="http://schemas.microsoft.com/office/drawing/2014/main" id="{D38F2972-2638-49F7-9D7A-B2DAB66DFA62}"/>
            </a:ext>
          </a:extLst>
        </xdr:cNvPr>
        <xdr:cNvCxnSpPr/>
      </xdr:nvCxnSpPr>
      <xdr:spPr>
        <a:xfrm>
          <a:off x="19878675" y="54885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797E9BF7-F17E-4CF1-A8EA-FD322BEB79C0}"/>
            </a:ext>
          </a:extLst>
        </xdr:cNvPr>
        <xdr:cNvSpPr txBox="1"/>
      </xdr:nvSpPr>
      <xdr:spPr>
        <a:xfrm>
          <a:off x="19992975" y="624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4" name="フローチャート: 判断 583">
          <a:extLst>
            <a:ext uri="{FF2B5EF4-FFF2-40B4-BE49-F238E27FC236}">
              <a16:creationId xmlns:a16="http://schemas.microsoft.com/office/drawing/2014/main" id="{0634E52E-A57C-4DAC-B966-8C5F14CAA5D6}"/>
            </a:ext>
          </a:extLst>
        </xdr:cNvPr>
        <xdr:cNvSpPr/>
      </xdr:nvSpPr>
      <xdr:spPr>
        <a:xfrm>
          <a:off x="19897725" y="626918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5" name="フローチャート: 判断 584">
          <a:extLst>
            <a:ext uri="{FF2B5EF4-FFF2-40B4-BE49-F238E27FC236}">
              <a16:creationId xmlns:a16="http://schemas.microsoft.com/office/drawing/2014/main" id="{6038E825-F47E-4D45-88AA-D0F3E5CC6B93}"/>
            </a:ext>
          </a:extLst>
        </xdr:cNvPr>
        <xdr:cNvSpPr/>
      </xdr:nvSpPr>
      <xdr:spPr>
        <a:xfrm>
          <a:off x="19154775" y="62675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6" name="フローチャート: 判断 585">
          <a:extLst>
            <a:ext uri="{FF2B5EF4-FFF2-40B4-BE49-F238E27FC236}">
              <a16:creationId xmlns:a16="http://schemas.microsoft.com/office/drawing/2014/main" id="{1C1408E9-6C0D-4BAC-B166-8D7FFEC786A1}"/>
            </a:ext>
          </a:extLst>
        </xdr:cNvPr>
        <xdr:cNvSpPr/>
      </xdr:nvSpPr>
      <xdr:spPr>
        <a:xfrm>
          <a:off x="18345150" y="63066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7" name="フローチャート: 判断 586">
          <a:extLst>
            <a:ext uri="{FF2B5EF4-FFF2-40B4-BE49-F238E27FC236}">
              <a16:creationId xmlns:a16="http://schemas.microsoft.com/office/drawing/2014/main" id="{427160EE-1AA1-43B1-AA5A-36375217DCA2}"/>
            </a:ext>
          </a:extLst>
        </xdr:cNvPr>
        <xdr:cNvSpPr/>
      </xdr:nvSpPr>
      <xdr:spPr>
        <a:xfrm>
          <a:off x="17554575" y="62875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8" name="フローチャート: 判断 587">
          <a:extLst>
            <a:ext uri="{FF2B5EF4-FFF2-40B4-BE49-F238E27FC236}">
              <a16:creationId xmlns:a16="http://schemas.microsoft.com/office/drawing/2014/main" id="{3B4468AA-009C-49D3-9C9E-380BD3033EA1}"/>
            </a:ext>
          </a:extLst>
        </xdr:cNvPr>
        <xdr:cNvSpPr/>
      </xdr:nvSpPr>
      <xdr:spPr>
        <a:xfrm>
          <a:off x="16754475" y="63061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FA28DD8-6D14-4A73-AB0D-6FFD483434E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BEC74D4-837A-42C0-9260-8562FBCD13D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32D20EC-E30F-4362-832C-F6DEC915FB5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39788D3-99DD-4B5B-95D1-FBA32AF2002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49E1BCC-17AA-4E58-B228-15E3AD323F1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3308</xdr:rowOff>
    </xdr:from>
    <xdr:to>
      <xdr:col>116</xdr:col>
      <xdr:colOff>114300</xdr:colOff>
      <xdr:row>34</xdr:row>
      <xdr:rowOff>104908</xdr:rowOff>
    </xdr:to>
    <xdr:sp macro="" textlink="">
      <xdr:nvSpPr>
        <xdr:cNvPr id="594" name="楕円 593">
          <a:extLst>
            <a:ext uri="{FF2B5EF4-FFF2-40B4-BE49-F238E27FC236}">
              <a16:creationId xmlns:a16="http://schemas.microsoft.com/office/drawing/2014/main" id="{AE456449-E545-4A6B-8B08-0B2D3ED56FE5}"/>
            </a:ext>
          </a:extLst>
        </xdr:cNvPr>
        <xdr:cNvSpPr/>
      </xdr:nvSpPr>
      <xdr:spPr>
        <a:xfrm>
          <a:off x="19897725" y="55214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89685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7EE1DF0A-DD2C-423B-93D6-AC0DBD67CE52}"/>
            </a:ext>
          </a:extLst>
        </xdr:cNvPr>
        <xdr:cNvSpPr txBox="1"/>
      </xdr:nvSpPr>
      <xdr:spPr>
        <a:xfrm>
          <a:off x="19992975" y="543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52146</xdr:rowOff>
    </xdr:from>
    <xdr:to>
      <xdr:col>112</xdr:col>
      <xdr:colOff>38100</xdr:colOff>
      <xdr:row>34</xdr:row>
      <xdr:rowOff>153746</xdr:rowOff>
    </xdr:to>
    <xdr:sp macro="" textlink="">
      <xdr:nvSpPr>
        <xdr:cNvPr id="596" name="楕円 595">
          <a:extLst>
            <a:ext uri="{FF2B5EF4-FFF2-40B4-BE49-F238E27FC236}">
              <a16:creationId xmlns:a16="http://schemas.microsoft.com/office/drawing/2014/main" id="{7AB95221-1C53-4DE1-9073-9417D45BDE0C}"/>
            </a:ext>
          </a:extLst>
        </xdr:cNvPr>
        <xdr:cNvSpPr/>
      </xdr:nvSpPr>
      <xdr:spPr>
        <a:xfrm>
          <a:off x="19154775" y="55639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54108</xdr:rowOff>
    </xdr:from>
    <xdr:to>
      <xdr:col>116</xdr:col>
      <xdr:colOff>63500</xdr:colOff>
      <xdr:row>34</xdr:row>
      <xdr:rowOff>102946</xdr:rowOff>
    </xdr:to>
    <xdr:cxnSp macro="">
      <xdr:nvCxnSpPr>
        <xdr:cNvPr id="597" name="直線コネクタ 596">
          <a:extLst>
            <a:ext uri="{FF2B5EF4-FFF2-40B4-BE49-F238E27FC236}">
              <a16:creationId xmlns:a16="http://schemas.microsoft.com/office/drawing/2014/main" id="{9D5AD695-27A0-4B7B-8C1F-9A378C6DF69A}"/>
            </a:ext>
          </a:extLst>
        </xdr:cNvPr>
        <xdr:cNvCxnSpPr/>
      </xdr:nvCxnSpPr>
      <xdr:spPr>
        <a:xfrm flipV="1">
          <a:off x="19202400" y="5569083"/>
          <a:ext cx="752475" cy="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86642</xdr:rowOff>
    </xdr:from>
    <xdr:to>
      <xdr:col>107</xdr:col>
      <xdr:colOff>101600</xdr:colOff>
      <xdr:row>35</xdr:row>
      <xdr:rowOff>16792</xdr:rowOff>
    </xdr:to>
    <xdr:sp macro="" textlink="">
      <xdr:nvSpPr>
        <xdr:cNvPr id="598" name="楕円 597">
          <a:extLst>
            <a:ext uri="{FF2B5EF4-FFF2-40B4-BE49-F238E27FC236}">
              <a16:creationId xmlns:a16="http://schemas.microsoft.com/office/drawing/2014/main" id="{2261C2E8-2F9E-4739-8E09-FF520CA73D7A}"/>
            </a:ext>
          </a:extLst>
        </xdr:cNvPr>
        <xdr:cNvSpPr/>
      </xdr:nvSpPr>
      <xdr:spPr>
        <a:xfrm>
          <a:off x="18345150" y="55984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102946</xdr:rowOff>
    </xdr:from>
    <xdr:to>
      <xdr:col>111</xdr:col>
      <xdr:colOff>177800</xdr:colOff>
      <xdr:row>34</xdr:row>
      <xdr:rowOff>137442</xdr:rowOff>
    </xdr:to>
    <xdr:cxnSp macro="">
      <xdr:nvCxnSpPr>
        <xdr:cNvPr id="599" name="直線コネクタ 598">
          <a:extLst>
            <a:ext uri="{FF2B5EF4-FFF2-40B4-BE49-F238E27FC236}">
              <a16:creationId xmlns:a16="http://schemas.microsoft.com/office/drawing/2014/main" id="{B0AC5F9B-5032-44EA-9CCE-4BCC6946FED5}"/>
            </a:ext>
          </a:extLst>
        </xdr:cNvPr>
        <xdr:cNvCxnSpPr/>
      </xdr:nvCxnSpPr>
      <xdr:spPr>
        <a:xfrm flipV="1">
          <a:off x="18392775" y="5621096"/>
          <a:ext cx="809625"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39678</xdr:rowOff>
    </xdr:from>
    <xdr:to>
      <xdr:col>102</xdr:col>
      <xdr:colOff>165100</xdr:colOff>
      <xdr:row>35</xdr:row>
      <xdr:rowOff>141278</xdr:rowOff>
    </xdr:to>
    <xdr:sp macro="" textlink="">
      <xdr:nvSpPr>
        <xdr:cNvPr id="600" name="楕円 599">
          <a:extLst>
            <a:ext uri="{FF2B5EF4-FFF2-40B4-BE49-F238E27FC236}">
              <a16:creationId xmlns:a16="http://schemas.microsoft.com/office/drawing/2014/main" id="{CF1EBA3A-5511-4AD4-B725-57FDB9CC09FB}"/>
            </a:ext>
          </a:extLst>
        </xdr:cNvPr>
        <xdr:cNvSpPr/>
      </xdr:nvSpPr>
      <xdr:spPr>
        <a:xfrm>
          <a:off x="17554575" y="57165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137442</xdr:rowOff>
    </xdr:from>
    <xdr:to>
      <xdr:col>107</xdr:col>
      <xdr:colOff>50800</xdr:colOff>
      <xdr:row>35</xdr:row>
      <xdr:rowOff>90478</xdr:rowOff>
    </xdr:to>
    <xdr:cxnSp macro="">
      <xdr:nvCxnSpPr>
        <xdr:cNvPr id="601" name="直線コネクタ 600">
          <a:extLst>
            <a:ext uri="{FF2B5EF4-FFF2-40B4-BE49-F238E27FC236}">
              <a16:creationId xmlns:a16="http://schemas.microsoft.com/office/drawing/2014/main" id="{5D3A2929-2C86-4A9C-A42C-1FC5773E05FF}"/>
            </a:ext>
          </a:extLst>
        </xdr:cNvPr>
        <xdr:cNvCxnSpPr/>
      </xdr:nvCxnSpPr>
      <xdr:spPr>
        <a:xfrm flipV="1">
          <a:off x="17602200" y="5655592"/>
          <a:ext cx="790575" cy="1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67796</xdr:rowOff>
    </xdr:from>
    <xdr:to>
      <xdr:col>98</xdr:col>
      <xdr:colOff>38100</xdr:colOff>
      <xdr:row>35</xdr:row>
      <xdr:rowOff>169396</xdr:rowOff>
    </xdr:to>
    <xdr:sp macro="" textlink="">
      <xdr:nvSpPr>
        <xdr:cNvPr id="602" name="楕円 601">
          <a:extLst>
            <a:ext uri="{FF2B5EF4-FFF2-40B4-BE49-F238E27FC236}">
              <a16:creationId xmlns:a16="http://schemas.microsoft.com/office/drawing/2014/main" id="{48F4A61A-688C-40E2-8ABE-BDF2BA8109D7}"/>
            </a:ext>
          </a:extLst>
        </xdr:cNvPr>
        <xdr:cNvSpPr/>
      </xdr:nvSpPr>
      <xdr:spPr>
        <a:xfrm>
          <a:off x="16754475" y="5741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90478</xdr:rowOff>
    </xdr:from>
    <xdr:to>
      <xdr:col>102</xdr:col>
      <xdr:colOff>114300</xdr:colOff>
      <xdr:row>35</xdr:row>
      <xdr:rowOff>118596</xdr:rowOff>
    </xdr:to>
    <xdr:cxnSp macro="">
      <xdr:nvCxnSpPr>
        <xdr:cNvPr id="603" name="直線コネクタ 602">
          <a:extLst>
            <a:ext uri="{FF2B5EF4-FFF2-40B4-BE49-F238E27FC236}">
              <a16:creationId xmlns:a16="http://schemas.microsoft.com/office/drawing/2014/main" id="{B6D7D7AD-5022-4D85-8F35-0DC0C60D5DF0}"/>
            </a:ext>
          </a:extLst>
        </xdr:cNvPr>
        <xdr:cNvCxnSpPr/>
      </xdr:nvCxnSpPr>
      <xdr:spPr>
        <a:xfrm flipV="1">
          <a:off x="16802100" y="5764203"/>
          <a:ext cx="8001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BB6D3B25-D6DB-4B1F-9B38-C08111A5F0F6}"/>
            </a:ext>
          </a:extLst>
        </xdr:cNvPr>
        <xdr:cNvSpPr txBox="1"/>
      </xdr:nvSpPr>
      <xdr:spPr>
        <a:xfrm>
          <a:off x="18915595" y="63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3A6A11A-28C7-408A-AE0B-D39F080E64F0}"/>
            </a:ext>
          </a:extLst>
        </xdr:cNvPr>
        <xdr:cNvSpPr txBox="1"/>
      </xdr:nvSpPr>
      <xdr:spPr>
        <a:xfrm>
          <a:off x="18163686" y="63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BC7EC9BD-F164-4110-B79A-0B2DE7FA6A35}"/>
            </a:ext>
          </a:extLst>
        </xdr:cNvPr>
        <xdr:cNvSpPr txBox="1"/>
      </xdr:nvSpPr>
      <xdr:spPr>
        <a:xfrm>
          <a:off x="17324920" y="637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19BA0116-EF8D-4D7B-BF26-C76D599653DD}"/>
            </a:ext>
          </a:extLst>
        </xdr:cNvPr>
        <xdr:cNvSpPr txBox="1"/>
      </xdr:nvSpPr>
      <xdr:spPr>
        <a:xfrm>
          <a:off x="16563486" y="63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170273</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201B5DF1-C406-4358-AD4D-42FF5D0E3A08}"/>
            </a:ext>
          </a:extLst>
        </xdr:cNvPr>
        <xdr:cNvSpPr txBox="1"/>
      </xdr:nvSpPr>
      <xdr:spPr>
        <a:xfrm>
          <a:off x="18915595" y="535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33319</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12787EE3-F973-49C7-8D07-409FA7AA3321}"/>
            </a:ext>
          </a:extLst>
        </xdr:cNvPr>
        <xdr:cNvSpPr txBox="1"/>
      </xdr:nvSpPr>
      <xdr:spPr>
        <a:xfrm>
          <a:off x="18134545" y="5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157805</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FFAE115E-3B82-4453-B167-691BB5890F36}"/>
            </a:ext>
          </a:extLst>
        </xdr:cNvPr>
        <xdr:cNvSpPr txBox="1"/>
      </xdr:nvSpPr>
      <xdr:spPr>
        <a:xfrm>
          <a:off x="17324920" y="551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14473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351426C3-AB19-4988-B2AC-049F4F1CE4C6}"/>
            </a:ext>
          </a:extLst>
        </xdr:cNvPr>
        <xdr:cNvSpPr txBox="1"/>
      </xdr:nvSpPr>
      <xdr:spPr>
        <a:xfrm>
          <a:off x="16524820" y="552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1B57353-F9CC-4156-A077-0042EE6EFB4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8BF09B1-8868-4896-A876-B4E79DC70D8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4324745-D77B-47BA-84E6-D7ED3816788C}"/>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1D8CD98F-EBD0-41D2-A024-851FF1193E90}"/>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BD85D96-8C65-4DD7-B77D-A94D28B6F615}"/>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19C4D8C-B491-48DE-86E8-1E9EEEF9300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127EE60-0EEB-428B-89DE-AEFF5AC17D54}"/>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27F71CCF-0382-4BBB-96A1-5D3C2DE1ABF7}"/>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DDE5685D-6ECB-4DB7-9C4D-7AD51FA6358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598EE6FE-F1D7-4EDD-BB20-53BAB57B72A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84C48EC9-4169-4D70-808A-10E36C9EE798}"/>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4FEA0381-2DEC-4121-826D-B5230852B695}"/>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a:extLst>
            <a:ext uri="{FF2B5EF4-FFF2-40B4-BE49-F238E27FC236}">
              <a16:creationId xmlns:a16="http://schemas.microsoft.com/office/drawing/2014/main" id="{9E2049DD-9356-4251-8057-45FC93A32A84}"/>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1C2EB46C-7BBD-459F-A5FD-8989E5EFE6E2}"/>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4EE23D10-6AFE-4FCE-BF25-5BB7C20A2408}"/>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A710596F-AC71-43D3-B510-8E193A93FD87}"/>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4B03F4A4-93BD-4A86-85FA-EA27E8C2CF51}"/>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E87ACB0E-4BFE-495B-B91D-30AEA94040B2}"/>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440ABDAE-9547-4140-AFBC-0BF103AB4708}"/>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FC83590A-1657-43CA-9A37-0DA678916B9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7DCD946C-80FF-4178-89D2-8B0D09381F5C}"/>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ADB1FFCB-15B1-494C-8BF1-D57D58FCC41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6A13E819-1173-4627-A051-E7406E9A3082}"/>
            </a:ext>
          </a:extLst>
        </xdr:cNvPr>
        <xdr:cNvCxnSpPr/>
      </xdr:nvCxnSpPr>
      <xdr:spPr>
        <a:xfrm flipV="1">
          <a:off x="14696439" y="898080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9E07D7A3-698E-463D-B9B6-4711DCA8BA45}"/>
            </a:ext>
          </a:extLst>
        </xdr:cNvPr>
        <xdr:cNvSpPr txBox="1"/>
      </xdr:nvSpPr>
      <xdr:spPr>
        <a:xfrm>
          <a:off x="14735175"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7383F6AE-E4FD-4834-97A1-F00D6B41A9FC}"/>
            </a:ext>
          </a:extLst>
        </xdr:cNvPr>
        <xdr:cNvCxnSpPr/>
      </xdr:nvCxnSpPr>
      <xdr:spPr>
        <a:xfrm>
          <a:off x="14611350" y="10372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A3822423-888B-4D9A-8272-6A2C264CECA0}"/>
            </a:ext>
          </a:extLst>
        </xdr:cNvPr>
        <xdr:cNvSpPr txBox="1"/>
      </xdr:nvSpPr>
      <xdr:spPr>
        <a:xfrm>
          <a:off x="14735175" y="876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8" name="直線コネクタ 637">
          <a:extLst>
            <a:ext uri="{FF2B5EF4-FFF2-40B4-BE49-F238E27FC236}">
              <a16:creationId xmlns:a16="http://schemas.microsoft.com/office/drawing/2014/main" id="{91DFB892-80AA-4B4C-B1FC-C385C3B9EB5E}"/>
            </a:ext>
          </a:extLst>
        </xdr:cNvPr>
        <xdr:cNvCxnSpPr/>
      </xdr:nvCxnSpPr>
      <xdr:spPr>
        <a:xfrm>
          <a:off x="14611350" y="8980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CD2A02B0-0B54-48D0-A28F-5A1505AC2153}"/>
            </a:ext>
          </a:extLst>
        </xdr:cNvPr>
        <xdr:cNvSpPr txBox="1"/>
      </xdr:nvSpPr>
      <xdr:spPr>
        <a:xfrm>
          <a:off x="14735175" y="9198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40" name="フローチャート: 判断 639">
          <a:extLst>
            <a:ext uri="{FF2B5EF4-FFF2-40B4-BE49-F238E27FC236}">
              <a16:creationId xmlns:a16="http://schemas.microsoft.com/office/drawing/2014/main" id="{0450B867-ECDE-4624-AD37-AEBBC7A07778}"/>
            </a:ext>
          </a:extLst>
        </xdr:cNvPr>
        <xdr:cNvSpPr/>
      </xdr:nvSpPr>
      <xdr:spPr>
        <a:xfrm>
          <a:off x="14649450" y="93347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41" name="フローチャート: 判断 640">
          <a:extLst>
            <a:ext uri="{FF2B5EF4-FFF2-40B4-BE49-F238E27FC236}">
              <a16:creationId xmlns:a16="http://schemas.microsoft.com/office/drawing/2014/main" id="{A260ED6A-4C20-4394-B397-CE883E3F5480}"/>
            </a:ext>
          </a:extLst>
        </xdr:cNvPr>
        <xdr:cNvSpPr/>
      </xdr:nvSpPr>
      <xdr:spPr>
        <a:xfrm>
          <a:off x="13887450" y="92515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2" name="フローチャート: 判断 641">
          <a:extLst>
            <a:ext uri="{FF2B5EF4-FFF2-40B4-BE49-F238E27FC236}">
              <a16:creationId xmlns:a16="http://schemas.microsoft.com/office/drawing/2014/main" id="{47386F83-3BA0-47D4-9CB2-ADBD9B5B6189}"/>
            </a:ext>
          </a:extLst>
        </xdr:cNvPr>
        <xdr:cNvSpPr/>
      </xdr:nvSpPr>
      <xdr:spPr>
        <a:xfrm>
          <a:off x="13096875" y="921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3" name="フローチャート: 判断 642">
          <a:extLst>
            <a:ext uri="{FF2B5EF4-FFF2-40B4-BE49-F238E27FC236}">
              <a16:creationId xmlns:a16="http://schemas.microsoft.com/office/drawing/2014/main" id="{AC745FF4-9269-4BEB-AA07-841E7E6185E0}"/>
            </a:ext>
          </a:extLst>
        </xdr:cNvPr>
        <xdr:cNvSpPr/>
      </xdr:nvSpPr>
      <xdr:spPr>
        <a:xfrm>
          <a:off x="12296775" y="9170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4" name="フローチャート: 判断 643">
          <a:extLst>
            <a:ext uri="{FF2B5EF4-FFF2-40B4-BE49-F238E27FC236}">
              <a16:creationId xmlns:a16="http://schemas.microsoft.com/office/drawing/2014/main" id="{A6CF6E14-BA21-48DD-9A72-A80A0D142066}"/>
            </a:ext>
          </a:extLst>
        </xdr:cNvPr>
        <xdr:cNvSpPr/>
      </xdr:nvSpPr>
      <xdr:spPr>
        <a:xfrm>
          <a:off x="11487150" y="92199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5C7D8BB-C514-4B07-8374-99E9F703F07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E1FCBB5-B4C8-48DC-B0A9-4E32D33B49B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FB13D96-C9BD-464E-87DA-1871E1B48073}"/>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20FBCC5-52B2-4D73-BF06-87EBDB6F936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A3CE5A5-76F2-45A5-B926-25898970CD2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141224</xdr:rowOff>
    </xdr:from>
    <xdr:to>
      <xdr:col>85</xdr:col>
      <xdr:colOff>177800</xdr:colOff>
      <xdr:row>58</xdr:row>
      <xdr:rowOff>71374</xdr:rowOff>
    </xdr:to>
    <xdr:sp macro="" textlink="">
      <xdr:nvSpPr>
        <xdr:cNvPr id="650" name="楕円 649">
          <a:extLst>
            <a:ext uri="{FF2B5EF4-FFF2-40B4-BE49-F238E27FC236}">
              <a16:creationId xmlns:a16="http://schemas.microsoft.com/office/drawing/2014/main" id="{0A08C545-A0ED-4151-ABBB-85FA51AEA4FC}"/>
            </a:ext>
          </a:extLst>
        </xdr:cNvPr>
        <xdr:cNvSpPr/>
      </xdr:nvSpPr>
      <xdr:spPr>
        <a:xfrm>
          <a:off x="14649450" y="93836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119651</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45D4B95A-C922-4389-BB57-F7163BF35F42}"/>
            </a:ext>
          </a:extLst>
        </xdr:cNvPr>
        <xdr:cNvSpPr txBox="1"/>
      </xdr:nvSpPr>
      <xdr:spPr>
        <a:xfrm>
          <a:off x="14735175" y="936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113792</xdr:rowOff>
    </xdr:from>
    <xdr:to>
      <xdr:col>81</xdr:col>
      <xdr:colOff>101600</xdr:colOff>
      <xdr:row>57</xdr:row>
      <xdr:rowOff>43942</xdr:rowOff>
    </xdr:to>
    <xdr:sp macro="" textlink="">
      <xdr:nvSpPr>
        <xdr:cNvPr id="652" name="楕円 651">
          <a:extLst>
            <a:ext uri="{FF2B5EF4-FFF2-40B4-BE49-F238E27FC236}">
              <a16:creationId xmlns:a16="http://schemas.microsoft.com/office/drawing/2014/main" id="{40DDFE02-60BA-4BEC-81F5-F40540E14B61}"/>
            </a:ext>
          </a:extLst>
        </xdr:cNvPr>
        <xdr:cNvSpPr/>
      </xdr:nvSpPr>
      <xdr:spPr>
        <a:xfrm>
          <a:off x="13887450" y="91911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58</xdr:row>
      <xdr:rowOff>20574</xdr:rowOff>
    </xdr:to>
    <xdr:cxnSp macro="">
      <xdr:nvCxnSpPr>
        <xdr:cNvPr id="653" name="直線コネクタ 652">
          <a:extLst>
            <a:ext uri="{FF2B5EF4-FFF2-40B4-BE49-F238E27FC236}">
              <a16:creationId xmlns:a16="http://schemas.microsoft.com/office/drawing/2014/main" id="{BC221488-ACD1-49B7-AA18-23F677F73900}"/>
            </a:ext>
          </a:extLst>
        </xdr:cNvPr>
        <xdr:cNvCxnSpPr/>
      </xdr:nvCxnSpPr>
      <xdr:spPr>
        <a:xfrm>
          <a:off x="13935075" y="9238742"/>
          <a:ext cx="762000" cy="1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47498</xdr:rowOff>
    </xdr:from>
    <xdr:to>
      <xdr:col>76</xdr:col>
      <xdr:colOff>165100</xdr:colOff>
      <xdr:row>56</xdr:row>
      <xdr:rowOff>149098</xdr:rowOff>
    </xdr:to>
    <xdr:sp macro="" textlink="">
      <xdr:nvSpPr>
        <xdr:cNvPr id="654" name="楕円 653">
          <a:extLst>
            <a:ext uri="{FF2B5EF4-FFF2-40B4-BE49-F238E27FC236}">
              <a16:creationId xmlns:a16="http://schemas.microsoft.com/office/drawing/2014/main" id="{BFE42470-FB78-41C6-81DB-B4A8733AABE0}"/>
            </a:ext>
          </a:extLst>
        </xdr:cNvPr>
        <xdr:cNvSpPr/>
      </xdr:nvSpPr>
      <xdr:spPr>
        <a:xfrm>
          <a:off x="13096875" y="91279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98298</xdr:rowOff>
    </xdr:from>
    <xdr:to>
      <xdr:col>81</xdr:col>
      <xdr:colOff>50800</xdr:colOff>
      <xdr:row>56</xdr:row>
      <xdr:rowOff>164592</xdr:rowOff>
    </xdr:to>
    <xdr:cxnSp macro="">
      <xdr:nvCxnSpPr>
        <xdr:cNvPr id="655" name="直線コネクタ 654">
          <a:extLst>
            <a:ext uri="{FF2B5EF4-FFF2-40B4-BE49-F238E27FC236}">
              <a16:creationId xmlns:a16="http://schemas.microsoft.com/office/drawing/2014/main" id="{96AE5FF9-E27A-4449-A9D8-C482E84EFF9B}"/>
            </a:ext>
          </a:extLst>
        </xdr:cNvPr>
        <xdr:cNvCxnSpPr/>
      </xdr:nvCxnSpPr>
      <xdr:spPr>
        <a:xfrm>
          <a:off x="13144500" y="9175623"/>
          <a:ext cx="790575"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56" name="楕円 655">
          <a:extLst>
            <a:ext uri="{FF2B5EF4-FFF2-40B4-BE49-F238E27FC236}">
              <a16:creationId xmlns:a16="http://schemas.microsoft.com/office/drawing/2014/main" id="{2CB60A9A-F23F-413C-B935-EA342372AD4D}"/>
            </a:ext>
          </a:extLst>
        </xdr:cNvPr>
        <xdr:cNvSpPr/>
      </xdr:nvSpPr>
      <xdr:spPr>
        <a:xfrm>
          <a:off x="12296775" y="9095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98298</xdr:rowOff>
    </xdr:to>
    <xdr:cxnSp macro="">
      <xdr:nvCxnSpPr>
        <xdr:cNvPr id="657" name="直線コネクタ 656">
          <a:extLst>
            <a:ext uri="{FF2B5EF4-FFF2-40B4-BE49-F238E27FC236}">
              <a16:creationId xmlns:a16="http://schemas.microsoft.com/office/drawing/2014/main" id="{5CB31B92-5C2B-4C6B-A325-0518283E251E}"/>
            </a:ext>
          </a:extLst>
        </xdr:cNvPr>
        <xdr:cNvCxnSpPr/>
      </xdr:nvCxnSpPr>
      <xdr:spPr>
        <a:xfrm>
          <a:off x="12344400" y="9142730"/>
          <a:ext cx="8001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125222</xdr:rowOff>
    </xdr:from>
    <xdr:to>
      <xdr:col>67</xdr:col>
      <xdr:colOff>101600</xdr:colOff>
      <xdr:row>56</xdr:row>
      <xdr:rowOff>55372</xdr:rowOff>
    </xdr:to>
    <xdr:sp macro="" textlink="">
      <xdr:nvSpPr>
        <xdr:cNvPr id="658" name="楕円 657">
          <a:extLst>
            <a:ext uri="{FF2B5EF4-FFF2-40B4-BE49-F238E27FC236}">
              <a16:creationId xmlns:a16="http://schemas.microsoft.com/office/drawing/2014/main" id="{5459021E-9D82-4C32-A507-5E9612F9ED10}"/>
            </a:ext>
          </a:extLst>
        </xdr:cNvPr>
        <xdr:cNvSpPr/>
      </xdr:nvSpPr>
      <xdr:spPr>
        <a:xfrm>
          <a:off x="11487150" y="90374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xdr:rowOff>
    </xdr:from>
    <xdr:to>
      <xdr:col>71</xdr:col>
      <xdr:colOff>177800</xdr:colOff>
      <xdr:row>56</xdr:row>
      <xdr:rowOff>68580</xdr:rowOff>
    </xdr:to>
    <xdr:cxnSp macro="">
      <xdr:nvCxnSpPr>
        <xdr:cNvPr id="659" name="直線コネクタ 658">
          <a:extLst>
            <a:ext uri="{FF2B5EF4-FFF2-40B4-BE49-F238E27FC236}">
              <a16:creationId xmlns:a16="http://schemas.microsoft.com/office/drawing/2014/main" id="{6E92FB1B-7B02-4F76-8367-C202BB9E6F26}"/>
            </a:ext>
          </a:extLst>
        </xdr:cNvPr>
        <xdr:cNvCxnSpPr/>
      </xdr:nvCxnSpPr>
      <xdr:spPr>
        <a:xfrm>
          <a:off x="11534775" y="9085072"/>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64D743EA-2078-4B10-93B2-02437DC2D812}"/>
            </a:ext>
          </a:extLst>
        </xdr:cNvPr>
        <xdr:cNvSpPr txBox="1"/>
      </xdr:nvSpPr>
      <xdr:spPr>
        <a:xfrm>
          <a:off x="13745219" y="934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CD07614-0F54-4920-AC50-1351ABD7A938}"/>
            </a:ext>
          </a:extLst>
        </xdr:cNvPr>
        <xdr:cNvSpPr txBox="1"/>
      </xdr:nvSpPr>
      <xdr:spPr>
        <a:xfrm>
          <a:off x="12964169" y="929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14495</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E048683-7321-4880-AC6F-FC06A7281515}"/>
            </a:ext>
          </a:extLst>
        </xdr:cNvPr>
        <xdr:cNvSpPr txBox="1"/>
      </xdr:nvSpPr>
      <xdr:spPr>
        <a:xfrm>
          <a:off x="12164069" y="925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3C522B9A-7375-4152-A4F0-E58743424953}"/>
            </a:ext>
          </a:extLst>
        </xdr:cNvPr>
        <xdr:cNvSpPr txBox="1"/>
      </xdr:nvSpPr>
      <xdr:spPr>
        <a:xfrm>
          <a:off x="11354444" y="930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60469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590AC8B4-4682-420A-A6A6-8FE4BA48A63E}"/>
            </a:ext>
          </a:extLst>
        </xdr:cNvPr>
        <xdr:cNvSpPr txBox="1"/>
      </xdr:nvSpPr>
      <xdr:spPr>
        <a:xfrm>
          <a:off x="13745219" y="897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165625</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9552E406-B341-4A7F-AA3F-1919AC23FFE4}"/>
            </a:ext>
          </a:extLst>
        </xdr:cNvPr>
        <xdr:cNvSpPr txBox="1"/>
      </xdr:nvSpPr>
      <xdr:spPr>
        <a:xfrm>
          <a:off x="12964169" y="89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96507D-023C-4E4C-9A92-EF9D33230D26}"/>
            </a:ext>
          </a:extLst>
        </xdr:cNvPr>
        <xdr:cNvSpPr txBox="1"/>
      </xdr:nvSpPr>
      <xdr:spPr>
        <a:xfrm>
          <a:off x="12164069" y="88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71899</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AC97E069-E34E-4EF4-8329-EE42ED43AAD6}"/>
            </a:ext>
          </a:extLst>
        </xdr:cNvPr>
        <xdr:cNvSpPr txBox="1"/>
      </xdr:nvSpPr>
      <xdr:spPr>
        <a:xfrm>
          <a:off x="11354444" y="882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19EDCCCA-C9B6-415F-8C0C-35CCFC2B971B}"/>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D333845-AEA2-48D2-994C-716384D95B21}"/>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1052129B-FF95-433C-8839-F82949D41405}"/>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DC97295C-74B8-42C6-AB86-3ACE1611B67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882A477-D036-416F-8E88-D1EA783494FE}"/>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6B2F867-402F-4CE2-BF31-58BF5631054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513BFB2F-D689-4D5F-B699-4A07CFD25F7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F2555C9A-38D7-4A45-8B63-353CC2302AA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B66B310E-0D3A-4E71-8B3B-5DA5A9228F0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EC336EED-4445-4512-9692-48DF641A79C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25C378F6-5292-4B5B-817A-5519B927C7FA}"/>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654CFAE7-0DD9-4B48-BE1C-1FBD08488218}"/>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902FF2C1-B879-4C13-B84B-EB5666F515CC}"/>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042815FF-AFFF-4E17-9244-1F9D0822C64D}"/>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CCF92CC7-37E2-495A-86A0-CE26C9EA9C54}"/>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3F717220-B191-4DA8-97D0-4D79E2432393}"/>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2FD6065D-C0D7-4DBC-8C6D-3DBE42C7A6D0}"/>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FE275ABC-742F-43E3-B5D0-B4173FE3AD58}"/>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6F74E24E-7C26-47B6-8CDA-9F53D20508D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DCA086B-003E-4F09-B0D4-E72D9C17682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E82F9D64-80C2-4F4E-9FEC-42A81E4AF77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9" name="直線コネクタ 688">
          <a:extLst>
            <a:ext uri="{FF2B5EF4-FFF2-40B4-BE49-F238E27FC236}">
              <a16:creationId xmlns:a16="http://schemas.microsoft.com/office/drawing/2014/main" id="{4CDB07CB-DEE0-4C57-89EF-C953F34375BA}"/>
            </a:ext>
          </a:extLst>
        </xdr:cNvPr>
        <xdr:cNvCxnSpPr/>
      </xdr:nvCxnSpPr>
      <xdr:spPr>
        <a:xfrm flipV="1">
          <a:off x="19954239" y="9107932"/>
          <a:ext cx="0" cy="1261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A6054AE-854A-44E8-BC21-06ECCF4B3BE6}"/>
            </a:ext>
          </a:extLst>
        </xdr:cNvPr>
        <xdr:cNvSpPr txBox="1"/>
      </xdr:nvSpPr>
      <xdr:spPr>
        <a:xfrm>
          <a:off x="19992975"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91" name="直線コネクタ 690">
          <a:extLst>
            <a:ext uri="{FF2B5EF4-FFF2-40B4-BE49-F238E27FC236}">
              <a16:creationId xmlns:a16="http://schemas.microsoft.com/office/drawing/2014/main" id="{3C4FB4E4-4D1D-4198-85A3-5D5776AF3ED4}"/>
            </a:ext>
          </a:extLst>
        </xdr:cNvPr>
        <xdr:cNvCxnSpPr/>
      </xdr:nvCxnSpPr>
      <xdr:spPr>
        <a:xfrm>
          <a:off x="19878675" y="10369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CFC94A15-4BB6-43A4-97FD-5C65C79E6659}"/>
            </a:ext>
          </a:extLst>
        </xdr:cNvPr>
        <xdr:cNvSpPr txBox="1"/>
      </xdr:nvSpPr>
      <xdr:spPr>
        <a:xfrm>
          <a:off x="19992975" y="88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3" name="直線コネクタ 692">
          <a:extLst>
            <a:ext uri="{FF2B5EF4-FFF2-40B4-BE49-F238E27FC236}">
              <a16:creationId xmlns:a16="http://schemas.microsoft.com/office/drawing/2014/main" id="{E4909DE2-4FCA-4158-AB44-D2C7F5E39E07}"/>
            </a:ext>
          </a:extLst>
        </xdr:cNvPr>
        <xdr:cNvCxnSpPr/>
      </xdr:nvCxnSpPr>
      <xdr:spPr>
        <a:xfrm>
          <a:off x="19878675" y="91079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7EAFEF25-CECA-4725-B973-0B1D8AE92DEE}"/>
            </a:ext>
          </a:extLst>
        </xdr:cNvPr>
        <xdr:cNvSpPr txBox="1"/>
      </xdr:nvSpPr>
      <xdr:spPr>
        <a:xfrm>
          <a:off x="19992975" y="9975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5" name="フローチャート: 判断 694">
          <a:extLst>
            <a:ext uri="{FF2B5EF4-FFF2-40B4-BE49-F238E27FC236}">
              <a16:creationId xmlns:a16="http://schemas.microsoft.com/office/drawing/2014/main" id="{ACE19C9B-CE22-46AF-B3D0-A1E53090CB6D}"/>
            </a:ext>
          </a:extLst>
        </xdr:cNvPr>
        <xdr:cNvSpPr/>
      </xdr:nvSpPr>
      <xdr:spPr>
        <a:xfrm>
          <a:off x="19897725" y="99907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6" name="フローチャート: 判断 695">
          <a:extLst>
            <a:ext uri="{FF2B5EF4-FFF2-40B4-BE49-F238E27FC236}">
              <a16:creationId xmlns:a16="http://schemas.microsoft.com/office/drawing/2014/main" id="{007DD35E-3726-45D4-8968-6C823556A8EE}"/>
            </a:ext>
          </a:extLst>
        </xdr:cNvPr>
        <xdr:cNvSpPr/>
      </xdr:nvSpPr>
      <xdr:spPr>
        <a:xfrm>
          <a:off x="19154775" y="99924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7" name="フローチャート: 判断 696">
          <a:extLst>
            <a:ext uri="{FF2B5EF4-FFF2-40B4-BE49-F238E27FC236}">
              <a16:creationId xmlns:a16="http://schemas.microsoft.com/office/drawing/2014/main" id="{0F6EB46A-4EEF-4055-80A8-B4CA1011A90D}"/>
            </a:ext>
          </a:extLst>
        </xdr:cNvPr>
        <xdr:cNvSpPr/>
      </xdr:nvSpPr>
      <xdr:spPr>
        <a:xfrm>
          <a:off x="18345150" y="996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8" name="フローチャート: 判断 697">
          <a:extLst>
            <a:ext uri="{FF2B5EF4-FFF2-40B4-BE49-F238E27FC236}">
              <a16:creationId xmlns:a16="http://schemas.microsoft.com/office/drawing/2014/main" id="{3F44B7F5-6BEF-40A5-8F0E-03FA88E40779}"/>
            </a:ext>
          </a:extLst>
        </xdr:cNvPr>
        <xdr:cNvSpPr/>
      </xdr:nvSpPr>
      <xdr:spPr>
        <a:xfrm>
          <a:off x="17554575" y="9980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9" name="フローチャート: 判断 698">
          <a:extLst>
            <a:ext uri="{FF2B5EF4-FFF2-40B4-BE49-F238E27FC236}">
              <a16:creationId xmlns:a16="http://schemas.microsoft.com/office/drawing/2014/main" id="{AD2E0293-4494-40F8-9BB9-32555C25DE30}"/>
            </a:ext>
          </a:extLst>
        </xdr:cNvPr>
        <xdr:cNvSpPr/>
      </xdr:nvSpPr>
      <xdr:spPr>
        <a:xfrm>
          <a:off x="16754475" y="100473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233C2D3-226A-472C-9D53-4A84698BDE9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E40C38-6AA0-4057-8600-6D4B4ED4536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AD8BC54-3F34-48FD-AA2B-6D5EAAD85FA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2B96696-63B4-4EAF-AA6E-CC267E176CC4}"/>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78FBA5C-3CE3-4CF7-A36F-09B60C3F999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24638</xdr:rowOff>
    </xdr:from>
    <xdr:to>
      <xdr:col>116</xdr:col>
      <xdr:colOff>114300</xdr:colOff>
      <xdr:row>59</xdr:row>
      <xdr:rowOff>126238</xdr:rowOff>
    </xdr:to>
    <xdr:sp macro="" textlink="">
      <xdr:nvSpPr>
        <xdr:cNvPr id="705" name="楕円 704">
          <a:extLst>
            <a:ext uri="{FF2B5EF4-FFF2-40B4-BE49-F238E27FC236}">
              <a16:creationId xmlns:a16="http://schemas.microsoft.com/office/drawing/2014/main" id="{B10086C7-387C-4201-9BE4-40115F618082}"/>
            </a:ext>
          </a:extLst>
        </xdr:cNvPr>
        <xdr:cNvSpPr/>
      </xdr:nvSpPr>
      <xdr:spPr>
        <a:xfrm>
          <a:off x="19897725" y="9590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47515</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BBD55073-0D6F-4C1C-92E5-D2175FC56A87}"/>
            </a:ext>
          </a:extLst>
        </xdr:cNvPr>
        <xdr:cNvSpPr txBox="1"/>
      </xdr:nvSpPr>
      <xdr:spPr>
        <a:xfrm>
          <a:off x="19992975"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38354</xdr:rowOff>
    </xdr:from>
    <xdr:to>
      <xdr:col>112</xdr:col>
      <xdr:colOff>38100</xdr:colOff>
      <xdr:row>59</xdr:row>
      <xdr:rowOff>139954</xdr:rowOff>
    </xdr:to>
    <xdr:sp macro="" textlink="">
      <xdr:nvSpPr>
        <xdr:cNvPr id="707" name="楕円 706">
          <a:extLst>
            <a:ext uri="{FF2B5EF4-FFF2-40B4-BE49-F238E27FC236}">
              <a16:creationId xmlns:a16="http://schemas.microsoft.com/office/drawing/2014/main" id="{EE755053-0DC0-4611-85BB-CDEAF82B8FC3}"/>
            </a:ext>
          </a:extLst>
        </xdr:cNvPr>
        <xdr:cNvSpPr/>
      </xdr:nvSpPr>
      <xdr:spPr>
        <a:xfrm>
          <a:off x="19154775" y="96014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75438</xdr:rowOff>
    </xdr:from>
    <xdr:to>
      <xdr:col>116</xdr:col>
      <xdr:colOff>63500</xdr:colOff>
      <xdr:row>59</xdr:row>
      <xdr:rowOff>89154</xdr:rowOff>
    </xdr:to>
    <xdr:cxnSp macro="">
      <xdr:nvCxnSpPr>
        <xdr:cNvPr id="708" name="直線コネクタ 707">
          <a:extLst>
            <a:ext uri="{FF2B5EF4-FFF2-40B4-BE49-F238E27FC236}">
              <a16:creationId xmlns:a16="http://schemas.microsoft.com/office/drawing/2014/main" id="{440371BF-01CE-4960-9EFC-5C2D03153111}"/>
            </a:ext>
          </a:extLst>
        </xdr:cNvPr>
        <xdr:cNvCxnSpPr/>
      </xdr:nvCxnSpPr>
      <xdr:spPr>
        <a:xfrm flipV="1">
          <a:off x="19202400" y="9638538"/>
          <a:ext cx="7524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61214</xdr:rowOff>
    </xdr:from>
    <xdr:to>
      <xdr:col>107</xdr:col>
      <xdr:colOff>101600</xdr:colOff>
      <xdr:row>59</xdr:row>
      <xdr:rowOff>162814</xdr:rowOff>
    </xdr:to>
    <xdr:sp macro="" textlink="">
      <xdr:nvSpPr>
        <xdr:cNvPr id="709" name="楕円 708">
          <a:extLst>
            <a:ext uri="{FF2B5EF4-FFF2-40B4-BE49-F238E27FC236}">
              <a16:creationId xmlns:a16="http://schemas.microsoft.com/office/drawing/2014/main" id="{D5E442BE-E5D8-4EF9-84AB-FA22577E2C27}"/>
            </a:ext>
          </a:extLst>
        </xdr:cNvPr>
        <xdr:cNvSpPr/>
      </xdr:nvSpPr>
      <xdr:spPr>
        <a:xfrm>
          <a:off x="18345150" y="96274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89154</xdr:rowOff>
    </xdr:from>
    <xdr:to>
      <xdr:col>111</xdr:col>
      <xdr:colOff>177800</xdr:colOff>
      <xdr:row>59</xdr:row>
      <xdr:rowOff>112014</xdr:rowOff>
    </xdr:to>
    <xdr:cxnSp macro="">
      <xdr:nvCxnSpPr>
        <xdr:cNvPr id="710" name="直線コネクタ 709">
          <a:extLst>
            <a:ext uri="{FF2B5EF4-FFF2-40B4-BE49-F238E27FC236}">
              <a16:creationId xmlns:a16="http://schemas.microsoft.com/office/drawing/2014/main" id="{22438888-517C-4E31-9DB6-24738B84BEB4}"/>
            </a:ext>
          </a:extLst>
        </xdr:cNvPr>
        <xdr:cNvCxnSpPr/>
      </xdr:nvCxnSpPr>
      <xdr:spPr>
        <a:xfrm flipV="1">
          <a:off x="18392775" y="9649079"/>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70358</xdr:rowOff>
    </xdr:from>
    <xdr:to>
      <xdr:col>102</xdr:col>
      <xdr:colOff>165100</xdr:colOff>
      <xdr:row>60</xdr:row>
      <xdr:rowOff>508</xdr:rowOff>
    </xdr:to>
    <xdr:sp macro="" textlink="">
      <xdr:nvSpPr>
        <xdr:cNvPr id="711" name="楕円 710">
          <a:extLst>
            <a:ext uri="{FF2B5EF4-FFF2-40B4-BE49-F238E27FC236}">
              <a16:creationId xmlns:a16="http://schemas.microsoft.com/office/drawing/2014/main" id="{72EE1B1E-C4C2-46FC-964C-0B2465F5074D}"/>
            </a:ext>
          </a:extLst>
        </xdr:cNvPr>
        <xdr:cNvSpPr/>
      </xdr:nvSpPr>
      <xdr:spPr>
        <a:xfrm>
          <a:off x="17554575" y="9630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112014</xdr:rowOff>
    </xdr:from>
    <xdr:to>
      <xdr:col>107</xdr:col>
      <xdr:colOff>50800</xdr:colOff>
      <xdr:row>59</xdr:row>
      <xdr:rowOff>121158</xdr:rowOff>
    </xdr:to>
    <xdr:cxnSp macro="">
      <xdr:nvCxnSpPr>
        <xdr:cNvPr id="712" name="直線コネクタ 711">
          <a:extLst>
            <a:ext uri="{FF2B5EF4-FFF2-40B4-BE49-F238E27FC236}">
              <a16:creationId xmlns:a16="http://schemas.microsoft.com/office/drawing/2014/main" id="{4128B29F-B057-4DC2-871E-B1BEB8E695E6}"/>
            </a:ext>
          </a:extLst>
        </xdr:cNvPr>
        <xdr:cNvCxnSpPr/>
      </xdr:nvCxnSpPr>
      <xdr:spPr>
        <a:xfrm flipV="1">
          <a:off x="17602200" y="9675114"/>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84074</xdr:rowOff>
    </xdr:from>
    <xdr:to>
      <xdr:col>98</xdr:col>
      <xdr:colOff>38100</xdr:colOff>
      <xdr:row>60</xdr:row>
      <xdr:rowOff>14224</xdr:rowOff>
    </xdr:to>
    <xdr:sp macro="" textlink="">
      <xdr:nvSpPr>
        <xdr:cNvPr id="713" name="楕円 712">
          <a:extLst>
            <a:ext uri="{FF2B5EF4-FFF2-40B4-BE49-F238E27FC236}">
              <a16:creationId xmlns:a16="http://schemas.microsoft.com/office/drawing/2014/main" id="{476C798C-52C5-4EFC-BAA4-648B91EB8AEC}"/>
            </a:ext>
          </a:extLst>
        </xdr:cNvPr>
        <xdr:cNvSpPr/>
      </xdr:nvSpPr>
      <xdr:spPr>
        <a:xfrm>
          <a:off x="16754475" y="96503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121158</xdr:rowOff>
    </xdr:from>
    <xdr:to>
      <xdr:col>102</xdr:col>
      <xdr:colOff>114300</xdr:colOff>
      <xdr:row>59</xdr:row>
      <xdr:rowOff>134874</xdr:rowOff>
    </xdr:to>
    <xdr:cxnSp macro="">
      <xdr:nvCxnSpPr>
        <xdr:cNvPr id="714" name="直線コネクタ 713">
          <a:extLst>
            <a:ext uri="{FF2B5EF4-FFF2-40B4-BE49-F238E27FC236}">
              <a16:creationId xmlns:a16="http://schemas.microsoft.com/office/drawing/2014/main" id="{22A46FA1-849E-429A-9490-1867B445F48C}"/>
            </a:ext>
          </a:extLst>
        </xdr:cNvPr>
        <xdr:cNvCxnSpPr/>
      </xdr:nvCxnSpPr>
      <xdr:spPr>
        <a:xfrm flipV="1">
          <a:off x="16802100" y="9687433"/>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15" name="n_1aveValue【保健センター・保健所】&#10;一人当たり面積">
          <a:extLst>
            <a:ext uri="{FF2B5EF4-FFF2-40B4-BE49-F238E27FC236}">
              <a16:creationId xmlns:a16="http://schemas.microsoft.com/office/drawing/2014/main" id="{C3FF7F8B-674A-41F7-B29C-43F16BBFED19}"/>
            </a:ext>
          </a:extLst>
        </xdr:cNvPr>
        <xdr:cNvSpPr txBox="1"/>
      </xdr:nvSpPr>
      <xdr:spPr>
        <a:xfrm>
          <a:off x="18983402"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04EF834F-09A2-4B83-BB08-D7059C417090}"/>
            </a:ext>
          </a:extLst>
        </xdr:cNvPr>
        <xdr:cNvSpPr txBox="1"/>
      </xdr:nvSpPr>
      <xdr:spPr>
        <a:xfrm>
          <a:off x="18183302"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17" name="n_3aveValue【保健センター・保健所】&#10;一人当たり面積">
          <a:extLst>
            <a:ext uri="{FF2B5EF4-FFF2-40B4-BE49-F238E27FC236}">
              <a16:creationId xmlns:a16="http://schemas.microsoft.com/office/drawing/2014/main" id="{1BE449B2-4950-40A1-9908-5761AF325B31}"/>
            </a:ext>
          </a:extLst>
        </xdr:cNvPr>
        <xdr:cNvSpPr txBox="1"/>
      </xdr:nvSpPr>
      <xdr:spPr>
        <a:xfrm>
          <a:off x="17383202"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8" name="n_4aveValue【保健センター・保健所】&#10;一人当たり面積">
          <a:extLst>
            <a:ext uri="{FF2B5EF4-FFF2-40B4-BE49-F238E27FC236}">
              <a16:creationId xmlns:a16="http://schemas.microsoft.com/office/drawing/2014/main" id="{999013CE-9FBD-49E7-94A3-355ED8C36E8F}"/>
            </a:ext>
          </a:extLst>
        </xdr:cNvPr>
        <xdr:cNvSpPr txBox="1"/>
      </xdr:nvSpPr>
      <xdr:spPr>
        <a:xfrm>
          <a:off x="16592627" y="1012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156481</xdr:rowOff>
    </xdr:from>
    <xdr:ext cx="469744" cy="259045"/>
    <xdr:sp macro="" textlink="">
      <xdr:nvSpPr>
        <xdr:cNvPr id="719" name="n_1mainValue【保健センター・保健所】&#10;一人当たり面積">
          <a:extLst>
            <a:ext uri="{FF2B5EF4-FFF2-40B4-BE49-F238E27FC236}">
              <a16:creationId xmlns:a16="http://schemas.microsoft.com/office/drawing/2014/main" id="{292BC214-85ED-47C5-AC91-EE7BB45FBA0A}"/>
            </a:ext>
          </a:extLst>
        </xdr:cNvPr>
        <xdr:cNvSpPr txBox="1"/>
      </xdr:nvSpPr>
      <xdr:spPr>
        <a:xfrm>
          <a:off x="18983402" y="939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7891</xdr:rowOff>
    </xdr:from>
    <xdr:ext cx="469744" cy="259045"/>
    <xdr:sp macro="" textlink="">
      <xdr:nvSpPr>
        <xdr:cNvPr id="720" name="n_2mainValue【保健センター・保健所】&#10;一人当たり面積">
          <a:extLst>
            <a:ext uri="{FF2B5EF4-FFF2-40B4-BE49-F238E27FC236}">
              <a16:creationId xmlns:a16="http://schemas.microsoft.com/office/drawing/2014/main" id="{7005FD70-1D83-4A5A-B4D0-80A06286AD30}"/>
            </a:ext>
          </a:extLst>
        </xdr:cNvPr>
        <xdr:cNvSpPr txBox="1"/>
      </xdr:nvSpPr>
      <xdr:spPr>
        <a:xfrm>
          <a:off x="18183302" y="94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17035</xdr:rowOff>
    </xdr:from>
    <xdr:ext cx="469744" cy="259045"/>
    <xdr:sp macro="" textlink="">
      <xdr:nvSpPr>
        <xdr:cNvPr id="721" name="n_3mainValue【保健センター・保健所】&#10;一人当たり面積">
          <a:extLst>
            <a:ext uri="{FF2B5EF4-FFF2-40B4-BE49-F238E27FC236}">
              <a16:creationId xmlns:a16="http://schemas.microsoft.com/office/drawing/2014/main" id="{0A4663B6-8A5E-41FB-A184-4E6DCB5D11EC}"/>
            </a:ext>
          </a:extLst>
        </xdr:cNvPr>
        <xdr:cNvSpPr txBox="1"/>
      </xdr:nvSpPr>
      <xdr:spPr>
        <a:xfrm>
          <a:off x="17383202" y="94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30751</xdr:rowOff>
    </xdr:from>
    <xdr:ext cx="469744" cy="259045"/>
    <xdr:sp macro="" textlink="">
      <xdr:nvSpPr>
        <xdr:cNvPr id="722" name="n_4mainValue【保健センター・保健所】&#10;一人当たり面積">
          <a:extLst>
            <a:ext uri="{FF2B5EF4-FFF2-40B4-BE49-F238E27FC236}">
              <a16:creationId xmlns:a16="http://schemas.microsoft.com/office/drawing/2014/main" id="{742A4747-813C-4279-A120-F3846993A9C5}"/>
            </a:ext>
          </a:extLst>
        </xdr:cNvPr>
        <xdr:cNvSpPr txBox="1"/>
      </xdr:nvSpPr>
      <xdr:spPr>
        <a:xfrm>
          <a:off x="16592627" y="9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F166D69C-340A-4689-B656-2BFCB8BE4AD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DB3AB71-2359-4BB8-89D3-834E75E403B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C1C4C14-2770-4697-8EE1-A538C140DA3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3584A648-ED76-4346-B549-CAB33DC1AD1E}"/>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32F61377-D881-40AC-9ED4-7992B19DDF1D}"/>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44D4140F-AE65-492B-B668-7E5A9B1EE0B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1FA7DE2B-5A00-4E1B-B001-023AD4CB7A42}"/>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7A9258C-A6B2-439A-8495-3986C780BDD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D94072C2-82B5-4209-B068-83B5B52CF7A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363E541-EE3A-47D6-8670-291162A2343C}"/>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52DBEAD-AC2A-4C81-BC74-F5AC49D48BC7}"/>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F031F044-461E-48C7-AD77-BEE9CBC777F9}"/>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5" name="テキスト ボックス 734">
          <a:extLst>
            <a:ext uri="{FF2B5EF4-FFF2-40B4-BE49-F238E27FC236}">
              <a16:creationId xmlns:a16="http://schemas.microsoft.com/office/drawing/2014/main" id="{61BEF7BB-FBD6-4F55-8F14-7339EAC4607C}"/>
            </a:ext>
          </a:extLst>
        </xdr:cNvPr>
        <xdr:cNvSpPr txBox="1"/>
      </xdr:nvSpPr>
      <xdr:spPr>
        <a:xfrm>
          <a:off x="10845966"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C101CEE3-66F3-4B94-924E-A9EA552E00FB}"/>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5F2102D4-B185-4DDD-93C3-BBF209E7E505}"/>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A3F7684C-ADCF-477E-9E03-921E96B28FEE}"/>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550A16C5-A783-419A-BB91-5D29AEAD6251}"/>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96CC7387-B151-4D02-A1A2-B5906C472423}"/>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A330DDC5-C73F-4248-AE21-3C753C29B632}"/>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5E1B8F06-5C45-40E6-844D-5795C34648F2}"/>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B5CC38BB-C3CF-41A5-B5AE-B15B83BBB940}"/>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EC4CAEE5-2CB4-4FD6-ACDC-5F6CA6D9055E}"/>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5" name="テキスト ボックス 744">
          <a:extLst>
            <a:ext uri="{FF2B5EF4-FFF2-40B4-BE49-F238E27FC236}">
              <a16:creationId xmlns:a16="http://schemas.microsoft.com/office/drawing/2014/main" id="{9AC662DA-7E08-4973-ADEA-CC7D730845CD}"/>
            </a:ext>
          </a:extLst>
        </xdr:cNvPr>
        <xdr:cNvSpPr txBox="1"/>
      </xdr:nvSpPr>
      <xdr:spPr>
        <a:xfrm>
          <a:off x="10845966"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655BA69-C5DC-401E-BCCA-F070495AD506}"/>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74EFD1CC-C0F6-4486-BB25-906A9D1DD233}"/>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7E99476A-42FF-48BE-80CB-96F0E814D705}"/>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9" name="直線コネクタ 748">
          <a:extLst>
            <a:ext uri="{FF2B5EF4-FFF2-40B4-BE49-F238E27FC236}">
              <a16:creationId xmlns:a16="http://schemas.microsoft.com/office/drawing/2014/main" id="{2E97B353-A927-4AC3-87ED-906268E99669}"/>
            </a:ext>
          </a:extLst>
        </xdr:cNvPr>
        <xdr:cNvCxnSpPr/>
      </xdr:nvCxnSpPr>
      <xdr:spPr>
        <a:xfrm flipV="1">
          <a:off x="14696439" y="12618630"/>
          <a:ext cx="0" cy="151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4AFD7F35-B2E2-468C-8BA9-F51F4B2BE94A}"/>
            </a:ext>
          </a:extLst>
        </xdr:cNvPr>
        <xdr:cNvSpPr txBox="1"/>
      </xdr:nvSpPr>
      <xdr:spPr>
        <a:xfrm>
          <a:off x="14735175" y="14143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51" name="直線コネクタ 750">
          <a:extLst>
            <a:ext uri="{FF2B5EF4-FFF2-40B4-BE49-F238E27FC236}">
              <a16:creationId xmlns:a16="http://schemas.microsoft.com/office/drawing/2014/main" id="{44BE66BC-399B-4A38-A2C5-F62296ADBA69}"/>
            </a:ext>
          </a:extLst>
        </xdr:cNvPr>
        <xdr:cNvCxnSpPr/>
      </xdr:nvCxnSpPr>
      <xdr:spPr>
        <a:xfrm>
          <a:off x="14611350" y="141367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E703F0F-9C35-437A-918F-A25202E0EDB2}"/>
            </a:ext>
          </a:extLst>
        </xdr:cNvPr>
        <xdr:cNvSpPr txBox="1"/>
      </xdr:nvSpPr>
      <xdr:spPr>
        <a:xfrm>
          <a:off x="14735175" y="124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3" name="直線コネクタ 752">
          <a:extLst>
            <a:ext uri="{FF2B5EF4-FFF2-40B4-BE49-F238E27FC236}">
              <a16:creationId xmlns:a16="http://schemas.microsoft.com/office/drawing/2014/main" id="{A012389C-74D1-41CF-B0C7-1BE600273EE4}"/>
            </a:ext>
          </a:extLst>
        </xdr:cNvPr>
        <xdr:cNvCxnSpPr/>
      </xdr:nvCxnSpPr>
      <xdr:spPr>
        <a:xfrm>
          <a:off x="14611350" y="12618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F8AA7660-2269-4645-8AA6-5D52FFF62D47}"/>
            </a:ext>
          </a:extLst>
        </xdr:cNvPr>
        <xdr:cNvSpPr txBox="1"/>
      </xdr:nvSpPr>
      <xdr:spPr>
        <a:xfrm>
          <a:off x="14735175" y="13278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5" name="フローチャート: 判断 754">
          <a:extLst>
            <a:ext uri="{FF2B5EF4-FFF2-40B4-BE49-F238E27FC236}">
              <a16:creationId xmlns:a16="http://schemas.microsoft.com/office/drawing/2014/main" id="{A08C55F2-FA4E-4885-843C-6A5FA55CCF18}"/>
            </a:ext>
          </a:extLst>
        </xdr:cNvPr>
        <xdr:cNvSpPr/>
      </xdr:nvSpPr>
      <xdr:spPr>
        <a:xfrm>
          <a:off x="14649450" y="132941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6" name="フローチャート: 判断 755">
          <a:extLst>
            <a:ext uri="{FF2B5EF4-FFF2-40B4-BE49-F238E27FC236}">
              <a16:creationId xmlns:a16="http://schemas.microsoft.com/office/drawing/2014/main" id="{0270A502-551A-4D3F-AD7F-E777109BC1AA}"/>
            </a:ext>
          </a:extLst>
        </xdr:cNvPr>
        <xdr:cNvSpPr/>
      </xdr:nvSpPr>
      <xdr:spPr>
        <a:xfrm>
          <a:off x="13887450" y="132384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7" name="フローチャート: 判断 756">
          <a:extLst>
            <a:ext uri="{FF2B5EF4-FFF2-40B4-BE49-F238E27FC236}">
              <a16:creationId xmlns:a16="http://schemas.microsoft.com/office/drawing/2014/main" id="{86B935CC-C0AC-42BE-A042-13A404702541}"/>
            </a:ext>
          </a:extLst>
        </xdr:cNvPr>
        <xdr:cNvSpPr/>
      </xdr:nvSpPr>
      <xdr:spPr>
        <a:xfrm>
          <a:off x="13096875" y="131340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8" name="フローチャート: 判断 757">
          <a:extLst>
            <a:ext uri="{FF2B5EF4-FFF2-40B4-BE49-F238E27FC236}">
              <a16:creationId xmlns:a16="http://schemas.microsoft.com/office/drawing/2014/main" id="{18C93A22-7748-4C85-9FAF-DAF551AD608C}"/>
            </a:ext>
          </a:extLst>
        </xdr:cNvPr>
        <xdr:cNvSpPr/>
      </xdr:nvSpPr>
      <xdr:spPr>
        <a:xfrm>
          <a:off x="12296775" y="131338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9" name="フローチャート: 判断 758">
          <a:extLst>
            <a:ext uri="{FF2B5EF4-FFF2-40B4-BE49-F238E27FC236}">
              <a16:creationId xmlns:a16="http://schemas.microsoft.com/office/drawing/2014/main" id="{1F574812-5C80-450B-98D3-F3355E270F14}"/>
            </a:ext>
          </a:extLst>
        </xdr:cNvPr>
        <xdr:cNvSpPr/>
      </xdr:nvSpPr>
      <xdr:spPr>
        <a:xfrm>
          <a:off x="11487150" y="130422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A9807FC-6038-4333-95D9-DFEC6A1A4D8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A862F33-83B8-42EE-94D2-83F7ECE589D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7F4ECA4-2810-4D36-8D9A-B9E4C2F3D16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8E66FDA-C91A-46AA-83DB-0B4BC662A08B}"/>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37DDADB-475C-4685-BAD1-7ADCCCC48D12}"/>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765" name="楕円 764">
          <a:extLst>
            <a:ext uri="{FF2B5EF4-FFF2-40B4-BE49-F238E27FC236}">
              <a16:creationId xmlns:a16="http://schemas.microsoft.com/office/drawing/2014/main" id="{D28948A8-CC25-4C45-BC08-FE87396D30C4}"/>
            </a:ext>
          </a:extLst>
        </xdr:cNvPr>
        <xdr:cNvSpPr/>
      </xdr:nvSpPr>
      <xdr:spPr>
        <a:xfrm>
          <a:off x="14649450" y="131699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F6485D6-5211-4EA4-9626-DC6A9695EC99}"/>
            </a:ext>
          </a:extLst>
        </xdr:cNvPr>
        <xdr:cNvSpPr txBox="1"/>
      </xdr:nvSpPr>
      <xdr:spPr>
        <a:xfrm>
          <a:off x="14735175" y="1303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31387</xdr:rowOff>
    </xdr:from>
    <xdr:to>
      <xdr:col>81</xdr:col>
      <xdr:colOff>101600</xdr:colOff>
      <xdr:row>79</xdr:row>
      <xdr:rowOff>132987</xdr:rowOff>
    </xdr:to>
    <xdr:sp macro="" textlink="">
      <xdr:nvSpPr>
        <xdr:cNvPr id="767" name="楕円 766">
          <a:extLst>
            <a:ext uri="{FF2B5EF4-FFF2-40B4-BE49-F238E27FC236}">
              <a16:creationId xmlns:a16="http://schemas.microsoft.com/office/drawing/2014/main" id="{40B2880D-2E94-42BF-B807-D5C6B6E7D4D1}"/>
            </a:ext>
          </a:extLst>
        </xdr:cNvPr>
        <xdr:cNvSpPr/>
      </xdr:nvSpPr>
      <xdr:spPr>
        <a:xfrm>
          <a:off x="13887450" y="128298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81</xdr:row>
      <xdr:rowOff>98516</xdr:rowOff>
    </xdr:to>
    <xdr:cxnSp macro="">
      <xdr:nvCxnSpPr>
        <xdr:cNvPr id="768" name="直線コネクタ 767">
          <a:extLst>
            <a:ext uri="{FF2B5EF4-FFF2-40B4-BE49-F238E27FC236}">
              <a16:creationId xmlns:a16="http://schemas.microsoft.com/office/drawing/2014/main" id="{8392D389-B824-46AB-A5F1-123F67B451A0}"/>
            </a:ext>
          </a:extLst>
        </xdr:cNvPr>
        <xdr:cNvCxnSpPr/>
      </xdr:nvCxnSpPr>
      <xdr:spPr>
        <a:xfrm>
          <a:off x="13935075" y="12886962"/>
          <a:ext cx="762000" cy="3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150586</xdr:rowOff>
    </xdr:from>
    <xdr:to>
      <xdr:col>76</xdr:col>
      <xdr:colOff>165100</xdr:colOff>
      <xdr:row>79</xdr:row>
      <xdr:rowOff>80736</xdr:rowOff>
    </xdr:to>
    <xdr:sp macro="" textlink="">
      <xdr:nvSpPr>
        <xdr:cNvPr id="769" name="楕円 768">
          <a:extLst>
            <a:ext uri="{FF2B5EF4-FFF2-40B4-BE49-F238E27FC236}">
              <a16:creationId xmlns:a16="http://schemas.microsoft.com/office/drawing/2014/main" id="{1C14DF16-C11D-43D5-A4D2-6EAC9B5D998C}"/>
            </a:ext>
          </a:extLst>
        </xdr:cNvPr>
        <xdr:cNvSpPr/>
      </xdr:nvSpPr>
      <xdr:spPr>
        <a:xfrm>
          <a:off x="13096875" y="12790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29936</xdr:rowOff>
    </xdr:from>
    <xdr:to>
      <xdr:col>81</xdr:col>
      <xdr:colOff>50800</xdr:colOff>
      <xdr:row>79</xdr:row>
      <xdr:rowOff>82187</xdr:rowOff>
    </xdr:to>
    <xdr:cxnSp macro="">
      <xdr:nvCxnSpPr>
        <xdr:cNvPr id="770" name="直線コネクタ 769">
          <a:extLst>
            <a:ext uri="{FF2B5EF4-FFF2-40B4-BE49-F238E27FC236}">
              <a16:creationId xmlns:a16="http://schemas.microsoft.com/office/drawing/2014/main" id="{0E52B70E-8174-4F4E-88BC-6EF2DEBFA648}"/>
            </a:ext>
          </a:extLst>
        </xdr:cNvPr>
        <xdr:cNvCxnSpPr/>
      </xdr:nvCxnSpPr>
      <xdr:spPr>
        <a:xfrm>
          <a:off x="13144500" y="12828361"/>
          <a:ext cx="790575"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13426</xdr:rowOff>
    </xdr:from>
    <xdr:to>
      <xdr:col>72</xdr:col>
      <xdr:colOff>38100</xdr:colOff>
      <xdr:row>80</xdr:row>
      <xdr:rowOff>115026</xdr:rowOff>
    </xdr:to>
    <xdr:sp macro="" textlink="">
      <xdr:nvSpPr>
        <xdr:cNvPr id="771" name="楕円 770">
          <a:extLst>
            <a:ext uri="{FF2B5EF4-FFF2-40B4-BE49-F238E27FC236}">
              <a16:creationId xmlns:a16="http://schemas.microsoft.com/office/drawing/2014/main" id="{92787E30-2FF1-48A5-AFFB-69CD96286301}"/>
            </a:ext>
          </a:extLst>
        </xdr:cNvPr>
        <xdr:cNvSpPr/>
      </xdr:nvSpPr>
      <xdr:spPr>
        <a:xfrm>
          <a:off x="12296775" y="129737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29936</xdr:rowOff>
    </xdr:from>
    <xdr:to>
      <xdr:col>76</xdr:col>
      <xdr:colOff>114300</xdr:colOff>
      <xdr:row>80</xdr:row>
      <xdr:rowOff>64226</xdr:rowOff>
    </xdr:to>
    <xdr:cxnSp macro="">
      <xdr:nvCxnSpPr>
        <xdr:cNvPr id="772" name="直線コネクタ 771">
          <a:extLst>
            <a:ext uri="{FF2B5EF4-FFF2-40B4-BE49-F238E27FC236}">
              <a16:creationId xmlns:a16="http://schemas.microsoft.com/office/drawing/2014/main" id="{901EDDFB-C14E-4CD7-9529-BA4EB6DE657C}"/>
            </a:ext>
          </a:extLst>
        </xdr:cNvPr>
        <xdr:cNvCxnSpPr/>
      </xdr:nvCxnSpPr>
      <xdr:spPr>
        <a:xfrm flipV="1">
          <a:off x="12344400" y="12828361"/>
          <a:ext cx="800100"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773" name="楕円 772">
          <a:extLst>
            <a:ext uri="{FF2B5EF4-FFF2-40B4-BE49-F238E27FC236}">
              <a16:creationId xmlns:a16="http://schemas.microsoft.com/office/drawing/2014/main" id="{946A2AC9-5237-42C2-831B-0B2CC15B88A3}"/>
            </a:ext>
          </a:extLst>
        </xdr:cNvPr>
        <xdr:cNvSpPr/>
      </xdr:nvSpPr>
      <xdr:spPr>
        <a:xfrm>
          <a:off x="11487150" y="13068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64226</xdr:rowOff>
    </xdr:from>
    <xdr:to>
      <xdr:col>71</xdr:col>
      <xdr:colOff>177800</xdr:colOff>
      <xdr:row>80</xdr:row>
      <xdr:rowOff>158931</xdr:rowOff>
    </xdr:to>
    <xdr:cxnSp macro="">
      <xdr:nvCxnSpPr>
        <xdr:cNvPr id="774" name="直線コネクタ 773">
          <a:extLst>
            <a:ext uri="{FF2B5EF4-FFF2-40B4-BE49-F238E27FC236}">
              <a16:creationId xmlns:a16="http://schemas.microsoft.com/office/drawing/2014/main" id="{D1E49321-60A6-4117-A5CF-209ECB2BE01E}"/>
            </a:ext>
          </a:extLst>
        </xdr:cNvPr>
        <xdr:cNvCxnSpPr/>
      </xdr:nvCxnSpPr>
      <xdr:spPr>
        <a:xfrm flipV="1">
          <a:off x="11534775" y="13030926"/>
          <a:ext cx="809625"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5" name="n_1aveValue【消防施設】&#10;有形固定資産減価償却率">
          <a:extLst>
            <a:ext uri="{FF2B5EF4-FFF2-40B4-BE49-F238E27FC236}">
              <a16:creationId xmlns:a16="http://schemas.microsoft.com/office/drawing/2014/main" id="{4BFA6613-7BE2-44A5-93F0-2995E9604BED}"/>
            </a:ext>
          </a:extLst>
        </xdr:cNvPr>
        <xdr:cNvSpPr txBox="1"/>
      </xdr:nvSpPr>
      <xdr:spPr>
        <a:xfrm>
          <a:off x="13745219"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76" name="n_2aveValue【消防施設】&#10;有形固定資産減価償却率">
          <a:extLst>
            <a:ext uri="{FF2B5EF4-FFF2-40B4-BE49-F238E27FC236}">
              <a16:creationId xmlns:a16="http://schemas.microsoft.com/office/drawing/2014/main" id="{AA031BB5-7E9F-4A9A-A2F6-472DDE0C4E32}"/>
            </a:ext>
          </a:extLst>
        </xdr:cNvPr>
        <xdr:cNvSpPr txBox="1"/>
      </xdr:nvSpPr>
      <xdr:spPr>
        <a:xfrm>
          <a:off x="12964169" y="1323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777" name="n_3aveValue【消防施設】&#10;有形固定資産減価償却率">
          <a:extLst>
            <a:ext uri="{FF2B5EF4-FFF2-40B4-BE49-F238E27FC236}">
              <a16:creationId xmlns:a16="http://schemas.microsoft.com/office/drawing/2014/main" id="{214B3F4B-E406-44B4-B84A-87D64E63AE7D}"/>
            </a:ext>
          </a:extLst>
        </xdr:cNvPr>
        <xdr:cNvSpPr txBox="1"/>
      </xdr:nvSpPr>
      <xdr:spPr>
        <a:xfrm>
          <a:off x="12164069" y="1322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8" name="n_4aveValue【消防施設】&#10;有形固定資産減価償却率">
          <a:extLst>
            <a:ext uri="{FF2B5EF4-FFF2-40B4-BE49-F238E27FC236}">
              <a16:creationId xmlns:a16="http://schemas.microsoft.com/office/drawing/2014/main" id="{CB3A9278-CE90-41D5-B224-56D26C5771A2}"/>
            </a:ext>
          </a:extLst>
        </xdr:cNvPr>
        <xdr:cNvSpPr txBox="1"/>
      </xdr:nvSpPr>
      <xdr:spPr>
        <a:xfrm>
          <a:off x="11354444" y="1283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149514</xdr:rowOff>
    </xdr:from>
    <xdr:ext cx="405111" cy="259045"/>
    <xdr:sp macro="" textlink="">
      <xdr:nvSpPr>
        <xdr:cNvPr id="779" name="n_1mainValue【消防施設】&#10;有形固定資産減価償却率">
          <a:extLst>
            <a:ext uri="{FF2B5EF4-FFF2-40B4-BE49-F238E27FC236}">
              <a16:creationId xmlns:a16="http://schemas.microsoft.com/office/drawing/2014/main" id="{DAA3DB45-FB1F-42AF-9099-BD82CB5A3109}"/>
            </a:ext>
          </a:extLst>
        </xdr:cNvPr>
        <xdr:cNvSpPr txBox="1"/>
      </xdr:nvSpPr>
      <xdr:spPr>
        <a:xfrm>
          <a:off x="13745219" y="1262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97263</xdr:rowOff>
    </xdr:from>
    <xdr:ext cx="405111" cy="259045"/>
    <xdr:sp macro="" textlink="">
      <xdr:nvSpPr>
        <xdr:cNvPr id="780" name="n_2mainValue【消防施設】&#10;有形固定資産減価償却率">
          <a:extLst>
            <a:ext uri="{FF2B5EF4-FFF2-40B4-BE49-F238E27FC236}">
              <a16:creationId xmlns:a16="http://schemas.microsoft.com/office/drawing/2014/main" id="{4EA8E093-B6CE-4486-9FDF-62384DB328C0}"/>
            </a:ext>
          </a:extLst>
        </xdr:cNvPr>
        <xdr:cNvSpPr txBox="1"/>
      </xdr:nvSpPr>
      <xdr:spPr>
        <a:xfrm>
          <a:off x="12964169" y="1257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131553</xdr:rowOff>
    </xdr:from>
    <xdr:ext cx="405111" cy="259045"/>
    <xdr:sp macro="" textlink="">
      <xdr:nvSpPr>
        <xdr:cNvPr id="781" name="n_3mainValue【消防施設】&#10;有形固定資産減価償却率">
          <a:extLst>
            <a:ext uri="{FF2B5EF4-FFF2-40B4-BE49-F238E27FC236}">
              <a16:creationId xmlns:a16="http://schemas.microsoft.com/office/drawing/2014/main" id="{CC6FFEAA-8923-413C-B57A-BE143434EB99}"/>
            </a:ext>
          </a:extLst>
        </xdr:cNvPr>
        <xdr:cNvSpPr txBox="1"/>
      </xdr:nvSpPr>
      <xdr:spPr>
        <a:xfrm>
          <a:off x="12164069" y="127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29408</xdr:rowOff>
    </xdr:from>
    <xdr:ext cx="405111" cy="259045"/>
    <xdr:sp macro="" textlink="">
      <xdr:nvSpPr>
        <xdr:cNvPr id="782" name="n_4mainValue【消防施設】&#10;有形固定資産減価償却率">
          <a:extLst>
            <a:ext uri="{FF2B5EF4-FFF2-40B4-BE49-F238E27FC236}">
              <a16:creationId xmlns:a16="http://schemas.microsoft.com/office/drawing/2014/main" id="{EC93F0B9-AE35-4305-A4F1-94596E86DECA}"/>
            </a:ext>
          </a:extLst>
        </xdr:cNvPr>
        <xdr:cNvSpPr txBox="1"/>
      </xdr:nvSpPr>
      <xdr:spPr>
        <a:xfrm>
          <a:off x="11354444" y="1315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76E47B98-7113-46FF-BA2F-DDE84DF72920}"/>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CDCD6F4B-46FB-4085-A6A8-56BEE11FF2C9}"/>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D1D2B03-B727-4F41-8CD8-29E5014EAB17}"/>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03830CF-BD34-4764-A15D-15B30A89D7A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661F7585-C829-4110-9F9F-EDEC2DC4CAC3}"/>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29766230-2604-4A5C-96B8-95279B12D9E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DEDE6A1E-5E59-4DE7-9545-0A3E5C308510}"/>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64206DEF-73C4-4D82-8689-C8E939F7379B}"/>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0F9F397-EFC5-4EA1-BF2D-0FE2DB442C0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C18AC17B-1DDB-44AC-BEE2-C07D9D90329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3" name="直線コネクタ 792">
          <a:extLst>
            <a:ext uri="{FF2B5EF4-FFF2-40B4-BE49-F238E27FC236}">
              <a16:creationId xmlns:a16="http://schemas.microsoft.com/office/drawing/2014/main" id="{73B36FEC-6C79-4B99-B684-6397F8EE9B60}"/>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4" name="テキスト ボックス 793">
          <a:extLst>
            <a:ext uri="{FF2B5EF4-FFF2-40B4-BE49-F238E27FC236}">
              <a16:creationId xmlns:a16="http://schemas.microsoft.com/office/drawing/2014/main" id="{F55F607D-D9B8-4185-A3AB-968585464DE3}"/>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5" name="直線コネクタ 794">
          <a:extLst>
            <a:ext uri="{FF2B5EF4-FFF2-40B4-BE49-F238E27FC236}">
              <a16:creationId xmlns:a16="http://schemas.microsoft.com/office/drawing/2014/main" id="{12DD50D0-E933-4B2A-91FF-2F2E94F508AA}"/>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6" name="テキスト ボックス 795">
          <a:extLst>
            <a:ext uri="{FF2B5EF4-FFF2-40B4-BE49-F238E27FC236}">
              <a16:creationId xmlns:a16="http://schemas.microsoft.com/office/drawing/2014/main" id="{2126144C-BADD-459B-9928-9B9E868CE108}"/>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7" name="直線コネクタ 796">
          <a:extLst>
            <a:ext uri="{FF2B5EF4-FFF2-40B4-BE49-F238E27FC236}">
              <a16:creationId xmlns:a16="http://schemas.microsoft.com/office/drawing/2014/main" id="{5EC6DC2D-9480-467E-962D-B386B25FF306}"/>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8" name="テキスト ボックス 797">
          <a:extLst>
            <a:ext uri="{FF2B5EF4-FFF2-40B4-BE49-F238E27FC236}">
              <a16:creationId xmlns:a16="http://schemas.microsoft.com/office/drawing/2014/main" id="{6A8162CF-00EA-4F8E-9304-9270DAC0CD0D}"/>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9" name="直線コネクタ 798">
          <a:extLst>
            <a:ext uri="{FF2B5EF4-FFF2-40B4-BE49-F238E27FC236}">
              <a16:creationId xmlns:a16="http://schemas.microsoft.com/office/drawing/2014/main" id="{9A57C79D-A1C4-43BC-AF80-29877EC36C10}"/>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0" name="テキスト ボックス 799">
          <a:extLst>
            <a:ext uri="{FF2B5EF4-FFF2-40B4-BE49-F238E27FC236}">
              <a16:creationId xmlns:a16="http://schemas.microsoft.com/office/drawing/2014/main" id="{6C6128FA-0B1F-4ADE-AA06-43D42C0C6539}"/>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1" name="直線コネクタ 800">
          <a:extLst>
            <a:ext uri="{FF2B5EF4-FFF2-40B4-BE49-F238E27FC236}">
              <a16:creationId xmlns:a16="http://schemas.microsoft.com/office/drawing/2014/main" id="{D7CC74E7-29C5-4E1C-BDB6-C0B1604F131F}"/>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2" name="テキスト ボックス 801">
          <a:extLst>
            <a:ext uri="{FF2B5EF4-FFF2-40B4-BE49-F238E27FC236}">
              <a16:creationId xmlns:a16="http://schemas.microsoft.com/office/drawing/2014/main" id="{0F117066-F92E-4F1F-828C-99D53BD5CF54}"/>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3" name="直線コネクタ 802">
          <a:extLst>
            <a:ext uri="{FF2B5EF4-FFF2-40B4-BE49-F238E27FC236}">
              <a16:creationId xmlns:a16="http://schemas.microsoft.com/office/drawing/2014/main" id="{B960C532-35FD-4E5C-AD79-D4F3C56E68AD}"/>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4" name="テキスト ボックス 803">
          <a:extLst>
            <a:ext uri="{FF2B5EF4-FFF2-40B4-BE49-F238E27FC236}">
              <a16:creationId xmlns:a16="http://schemas.microsoft.com/office/drawing/2014/main" id="{A5C5AFFA-8F98-4E0A-839A-17FB01B8E026}"/>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4721EDEA-49E0-44A3-8F9D-F829F603C4B5}"/>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5BC5DB2-FD5B-40F6-A809-102373CBA049}"/>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20269591-EC96-4BCF-8D6C-DEC8B15CA2AB}"/>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8" name="直線コネクタ 807">
          <a:extLst>
            <a:ext uri="{FF2B5EF4-FFF2-40B4-BE49-F238E27FC236}">
              <a16:creationId xmlns:a16="http://schemas.microsoft.com/office/drawing/2014/main" id="{72DCE2C4-5EA7-4D2D-B114-D9A189900910}"/>
            </a:ext>
          </a:extLst>
        </xdr:cNvPr>
        <xdr:cNvCxnSpPr/>
      </xdr:nvCxnSpPr>
      <xdr:spPr>
        <a:xfrm flipV="1">
          <a:off x="19954239" y="12474848"/>
          <a:ext cx="0" cy="1504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9" name="【消防施設】&#10;一人当たり面積最小値テキスト">
          <a:extLst>
            <a:ext uri="{FF2B5EF4-FFF2-40B4-BE49-F238E27FC236}">
              <a16:creationId xmlns:a16="http://schemas.microsoft.com/office/drawing/2014/main" id="{C235CBEE-91E7-4729-AFFA-B22BC87E66A5}"/>
            </a:ext>
          </a:extLst>
        </xdr:cNvPr>
        <xdr:cNvSpPr txBox="1"/>
      </xdr:nvSpPr>
      <xdr:spPr>
        <a:xfrm>
          <a:off x="19992975" y="139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0" name="直線コネクタ 809">
          <a:extLst>
            <a:ext uri="{FF2B5EF4-FFF2-40B4-BE49-F238E27FC236}">
              <a16:creationId xmlns:a16="http://schemas.microsoft.com/office/drawing/2014/main" id="{82228FE3-F0F0-4B30-8648-A9B9AED4182B}"/>
            </a:ext>
          </a:extLst>
        </xdr:cNvPr>
        <xdr:cNvCxnSpPr/>
      </xdr:nvCxnSpPr>
      <xdr:spPr>
        <a:xfrm>
          <a:off x="19878675" y="139796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11" name="【消防施設】&#10;一人当たり面積最大値テキスト">
          <a:extLst>
            <a:ext uri="{FF2B5EF4-FFF2-40B4-BE49-F238E27FC236}">
              <a16:creationId xmlns:a16="http://schemas.microsoft.com/office/drawing/2014/main" id="{E3FD521D-5919-4DC8-943C-DA2FB3429EBA}"/>
            </a:ext>
          </a:extLst>
        </xdr:cNvPr>
        <xdr:cNvSpPr txBox="1"/>
      </xdr:nvSpPr>
      <xdr:spPr>
        <a:xfrm>
          <a:off x="19992975" y="122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2" name="直線コネクタ 811">
          <a:extLst>
            <a:ext uri="{FF2B5EF4-FFF2-40B4-BE49-F238E27FC236}">
              <a16:creationId xmlns:a16="http://schemas.microsoft.com/office/drawing/2014/main" id="{CA716688-2C75-43F3-AF2B-DC77C9F40534}"/>
            </a:ext>
          </a:extLst>
        </xdr:cNvPr>
        <xdr:cNvCxnSpPr/>
      </xdr:nvCxnSpPr>
      <xdr:spPr>
        <a:xfrm>
          <a:off x="19878675" y="124748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813" name="【消防施設】&#10;一人当たり面積平均値テキスト">
          <a:extLst>
            <a:ext uri="{FF2B5EF4-FFF2-40B4-BE49-F238E27FC236}">
              <a16:creationId xmlns:a16="http://schemas.microsoft.com/office/drawing/2014/main" id="{92FCD09F-4BBD-42D4-8385-DE1137205BFE}"/>
            </a:ext>
          </a:extLst>
        </xdr:cNvPr>
        <xdr:cNvSpPr txBox="1"/>
      </xdr:nvSpPr>
      <xdr:spPr>
        <a:xfrm>
          <a:off x="19992975" y="1340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4" name="フローチャート: 判断 813">
          <a:extLst>
            <a:ext uri="{FF2B5EF4-FFF2-40B4-BE49-F238E27FC236}">
              <a16:creationId xmlns:a16="http://schemas.microsoft.com/office/drawing/2014/main" id="{AFCA1795-EA75-4735-AF82-2188FB663CF2}"/>
            </a:ext>
          </a:extLst>
        </xdr:cNvPr>
        <xdr:cNvSpPr/>
      </xdr:nvSpPr>
      <xdr:spPr>
        <a:xfrm>
          <a:off x="19897725" y="13421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5" name="フローチャート: 判断 814">
          <a:extLst>
            <a:ext uri="{FF2B5EF4-FFF2-40B4-BE49-F238E27FC236}">
              <a16:creationId xmlns:a16="http://schemas.microsoft.com/office/drawing/2014/main" id="{78F071E1-675D-4C37-8280-980EB414BFF0}"/>
            </a:ext>
          </a:extLst>
        </xdr:cNvPr>
        <xdr:cNvSpPr/>
      </xdr:nvSpPr>
      <xdr:spPr>
        <a:xfrm>
          <a:off x="19154775" y="1344766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6" name="フローチャート: 判断 815">
          <a:extLst>
            <a:ext uri="{FF2B5EF4-FFF2-40B4-BE49-F238E27FC236}">
              <a16:creationId xmlns:a16="http://schemas.microsoft.com/office/drawing/2014/main" id="{E6D71ECF-C817-43B9-99FA-E4379363B0EE}"/>
            </a:ext>
          </a:extLst>
        </xdr:cNvPr>
        <xdr:cNvSpPr/>
      </xdr:nvSpPr>
      <xdr:spPr>
        <a:xfrm>
          <a:off x="18345150" y="134579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7" name="フローチャート: 判断 816">
          <a:extLst>
            <a:ext uri="{FF2B5EF4-FFF2-40B4-BE49-F238E27FC236}">
              <a16:creationId xmlns:a16="http://schemas.microsoft.com/office/drawing/2014/main" id="{863833A9-467E-4303-9E9F-EE711F527CB5}"/>
            </a:ext>
          </a:extLst>
        </xdr:cNvPr>
        <xdr:cNvSpPr/>
      </xdr:nvSpPr>
      <xdr:spPr>
        <a:xfrm>
          <a:off x="17554575" y="134971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8" name="フローチャート: 判断 817">
          <a:extLst>
            <a:ext uri="{FF2B5EF4-FFF2-40B4-BE49-F238E27FC236}">
              <a16:creationId xmlns:a16="http://schemas.microsoft.com/office/drawing/2014/main" id="{AD581CCC-758B-412B-BFE3-E1753F3B97DC}"/>
            </a:ext>
          </a:extLst>
        </xdr:cNvPr>
        <xdr:cNvSpPr/>
      </xdr:nvSpPr>
      <xdr:spPr>
        <a:xfrm>
          <a:off x="167544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6ED0560-EF39-45BD-939F-EEDCD27831C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D1AB8CB-203B-4FF5-8743-D4159E622BE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16AB5DE-EE6A-4718-A691-614CD94CA34D}"/>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B5365FD-85DE-4C79-99F2-964694590791}"/>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5F1A2A5-6A5A-49BB-B5E6-AC100CECEE9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166914</xdr:rowOff>
    </xdr:from>
    <xdr:to>
      <xdr:col>116</xdr:col>
      <xdr:colOff>114300</xdr:colOff>
      <xdr:row>77</xdr:row>
      <xdr:rowOff>97064</xdr:rowOff>
    </xdr:to>
    <xdr:sp macro="" textlink="">
      <xdr:nvSpPr>
        <xdr:cNvPr id="824" name="楕円 823">
          <a:extLst>
            <a:ext uri="{FF2B5EF4-FFF2-40B4-BE49-F238E27FC236}">
              <a16:creationId xmlns:a16="http://schemas.microsoft.com/office/drawing/2014/main" id="{9DFA4E9F-4313-4924-8C6F-71F18FAFC444}"/>
            </a:ext>
          </a:extLst>
        </xdr:cNvPr>
        <xdr:cNvSpPr/>
      </xdr:nvSpPr>
      <xdr:spPr>
        <a:xfrm>
          <a:off x="19897725" y="124795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81841</xdr:rowOff>
    </xdr:from>
    <xdr:ext cx="469744" cy="259045"/>
    <xdr:sp macro="" textlink="">
      <xdr:nvSpPr>
        <xdr:cNvPr id="825" name="【消防施設】&#10;一人当たり面積該当値テキスト">
          <a:extLst>
            <a:ext uri="{FF2B5EF4-FFF2-40B4-BE49-F238E27FC236}">
              <a16:creationId xmlns:a16="http://schemas.microsoft.com/office/drawing/2014/main" id="{9F133AFE-7490-4D3B-BAA2-BE24F87D64B7}"/>
            </a:ext>
          </a:extLst>
        </xdr:cNvPr>
        <xdr:cNvSpPr txBox="1"/>
      </xdr:nvSpPr>
      <xdr:spPr>
        <a:xfrm>
          <a:off x="19992975" y="124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34652</xdr:rowOff>
    </xdr:from>
    <xdr:to>
      <xdr:col>112</xdr:col>
      <xdr:colOff>38100</xdr:colOff>
      <xdr:row>77</xdr:row>
      <xdr:rowOff>136252</xdr:rowOff>
    </xdr:to>
    <xdr:sp macro="" textlink="">
      <xdr:nvSpPr>
        <xdr:cNvPr id="826" name="楕円 825">
          <a:extLst>
            <a:ext uri="{FF2B5EF4-FFF2-40B4-BE49-F238E27FC236}">
              <a16:creationId xmlns:a16="http://schemas.microsoft.com/office/drawing/2014/main" id="{C701FB86-64CA-42E7-854C-0B67A1F6C029}"/>
            </a:ext>
          </a:extLst>
        </xdr:cNvPr>
        <xdr:cNvSpPr/>
      </xdr:nvSpPr>
      <xdr:spPr>
        <a:xfrm>
          <a:off x="19154775" y="125092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46264</xdr:rowOff>
    </xdr:from>
    <xdr:to>
      <xdr:col>116</xdr:col>
      <xdr:colOff>63500</xdr:colOff>
      <xdr:row>77</xdr:row>
      <xdr:rowOff>85452</xdr:rowOff>
    </xdr:to>
    <xdr:cxnSp macro="">
      <xdr:nvCxnSpPr>
        <xdr:cNvPr id="827" name="直線コネクタ 826">
          <a:extLst>
            <a:ext uri="{FF2B5EF4-FFF2-40B4-BE49-F238E27FC236}">
              <a16:creationId xmlns:a16="http://schemas.microsoft.com/office/drawing/2014/main" id="{320C0FA3-FDA7-466D-874C-1A1CF5CF593A}"/>
            </a:ext>
          </a:extLst>
        </xdr:cNvPr>
        <xdr:cNvCxnSpPr/>
      </xdr:nvCxnSpPr>
      <xdr:spPr>
        <a:xfrm flipV="1">
          <a:off x="19202400" y="12527189"/>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77107</xdr:rowOff>
    </xdr:from>
    <xdr:to>
      <xdr:col>107</xdr:col>
      <xdr:colOff>101600</xdr:colOff>
      <xdr:row>78</xdr:row>
      <xdr:rowOff>7257</xdr:rowOff>
    </xdr:to>
    <xdr:sp macro="" textlink="">
      <xdr:nvSpPr>
        <xdr:cNvPr id="828" name="楕円 827">
          <a:extLst>
            <a:ext uri="{FF2B5EF4-FFF2-40B4-BE49-F238E27FC236}">
              <a16:creationId xmlns:a16="http://schemas.microsoft.com/office/drawing/2014/main" id="{1D80BAD1-D4C6-4B58-A76D-C5BA979FF974}"/>
            </a:ext>
          </a:extLst>
        </xdr:cNvPr>
        <xdr:cNvSpPr/>
      </xdr:nvSpPr>
      <xdr:spPr>
        <a:xfrm>
          <a:off x="18345150" y="125548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85452</xdr:rowOff>
    </xdr:from>
    <xdr:to>
      <xdr:col>111</xdr:col>
      <xdr:colOff>177800</xdr:colOff>
      <xdr:row>77</xdr:row>
      <xdr:rowOff>127907</xdr:rowOff>
    </xdr:to>
    <xdr:cxnSp macro="">
      <xdr:nvCxnSpPr>
        <xdr:cNvPr id="829" name="直線コネクタ 828">
          <a:extLst>
            <a:ext uri="{FF2B5EF4-FFF2-40B4-BE49-F238E27FC236}">
              <a16:creationId xmlns:a16="http://schemas.microsoft.com/office/drawing/2014/main" id="{1A58C4CC-6098-4D9F-A519-BEFD70A2E94E}"/>
            </a:ext>
          </a:extLst>
        </xdr:cNvPr>
        <xdr:cNvCxnSpPr/>
      </xdr:nvCxnSpPr>
      <xdr:spPr>
        <a:xfrm flipV="1">
          <a:off x="18392775" y="12566377"/>
          <a:ext cx="809625"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106499</xdr:rowOff>
    </xdr:from>
    <xdr:to>
      <xdr:col>102</xdr:col>
      <xdr:colOff>165100</xdr:colOff>
      <xdr:row>78</xdr:row>
      <xdr:rowOff>36649</xdr:rowOff>
    </xdr:to>
    <xdr:sp macro="" textlink="">
      <xdr:nvSpPr>
        <xdr:cNvPr id="830" name="楕円 829">
          <a:extLst>
            <a:ext uri="{FF2B5EF4-FFF2-40B4-BE49-F238E27FC236}">
              <a16:creationId xmlns:a16="http://schemas.microsoft.com/office/drawing/2014/main" id="{F46D78B2-B9EC-41BE-96EB-DD0C6BA2BA0F}"/>
            </a:ext>
          </a:extLst>
        </xdr:cNvPr>
        <xdr:cNvSpPr/>
      </xdr:nvSpPr>
      <xdr:spPr>
        <a:xfrm>
          <a:off x="17554575" y="125810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127907</xdr:rowOff>
    </xdr:from>
    <xdr:to>
      <xdr:col>107</xdr:col>
      <xdr:colOff>50800</xdr:colOff>
      <xdr:row>77</xdr:row>
      <xdr:rowOff>157299</xdr:rowOff>
    </xdr:to>
    <xdr:cxnSp macro="">
      <xdr:nvCxnSpPr>
        <xdr:cNvPr id="831" name="直線コネクタ 830">
          <a:extLst>
            <a:ext uri="{FF2B5EF4-FFF2-40B4-BE49-F238E27FC236}">
              <a16:creationId xmlns:a16="http://schemas.microsoft.com/office/drawing/2014/main" id="{022F2E78-1690-450A-9766-17C98F7179CE}"/>
            </a:ext>
          </a:extLst>
        </xdr:cNvPr>
        <xdr:cNvCxnSpPr/>
      </xdr:nvCxnSpPr>
      <xdr:spPr>
        <a:xfrm flipV="1">
          <a:off x="17602200" y="12602482"/>
          <a:ext cx="79057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135889</xdr:rowOff>
    </xdr:from>
    <xdr:to>
      <xdr:col>98</xdr:col>
      <xdr:colOff>38100</xdr:colOff>
      <xdr:row>78</xdr:row>
      <xdr:rowOff>66039</xdr:rowOff>
    </xdr:to>
    <xdr:sp macro="" textlink="">
      <xdr:nvSpPr>
        <xdr:cNvPr id="832" name="楕円 831">
          <a:extLst>
            <a:ext uri="{FF2B5EF4-FFF2-40B4-BE49-F238E27FC236}">
              <a16:creationId xmlns:a16="http://schemas.microsoft.com/office/drawing/2014/main" id="{28C92D78-E68B-4FCE-A3B5-3B7E6F946FB1}"/>
            </a:ext>
          </a:extLst>
        </xdr:cNvPr>
        <xdr:cNvSpPr/>
      </xdr:nvSpPr>
      <xdr:spPr>
        <a:xfrm>
          <a:off x="16754475" y="12613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157299</xdr:rowOff>
    </xdr:from>
    <xdr:to>
      <xdr:col>102</xdr:col>
      <xdr:colOff>114300</xdr:colOff>
      <xdr:row>78</xdr:row>
      <xdr:rowOff>15239</xdr:rowOff>
    </xdr:to>
    <xdr:cxnSp macro="">
      <xdr:nvCxnSpPr>
        <xdr:cNvPr id="833" name="直線コネクタ 832">
          <a:extLst>
            <a:ext uri="{FF2B5EF4-FFF2-40B4-BE49-F238E27FC236}">
              <a16:creationId xmlns:a16="http://schemas.microsoft.com/office/drawing/2014/main" id="{05CE9E1B-9C26-4E51-AC7F-6178B5DAD8D3}"/>
            </a:ext>
          </a:extLst>
        </xdr:cNvPr>
        <xdr:cNvCxnSpPr/>
      </xdr:nvCxnSpPr>
      <xdr:spPr>
        <a:xfrm flipV="1">
          <a:off x="16802100" y="12638224"/>
          <a:ext cx="8001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78395</xdr:rowOff>
    </xdr:from>
    <xdr:ext cx="469744" cy="259045"/>
    <xdr:sp macro="" textlink="">
      <xdr:nvSpPr>
        <xdr:cNvPr id="834" name="n_1aveValue【消防施設】&#10;一人当たり面積">
          <a:extLst>
            <a:ext uri="{FF2B5EF4-FFF2-40B4-BE49-F238E27FC236}">
              <a16:creationId xmlns:a16="http://schemas.microsoft.com/office/drawing/2014/main" id="{B38DB8B5-6953-4100-A0AA-4536A3428ABC}"/>
            </a:ext>
          </a:extLst>
        </xdr:cNvPr>
        <xdr:cNvSpPr txBox="1"/>
      </xdr:nvSpPr>
      <xdr:spPr>
        <a:xfrm>
          <a:off x="18983402" y="1352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835" name="n_2aveValue【消防施設】&#10;一人当たり面積">
          <a:extLst>
            <a:ext uri="{FF2B5EF4-FFF2-40B4-BE49-F238E27FC236}">
              <a16:creationId xmlns:a16="http://schemas.microsoft.com/office/drawing/2014/main" id="{15707AC8-4462-4CD3-92CE-380EAAE1EA06}"/>
            </a:ext>
          </a:extLst>
        </xdr:cNvPr>
        <xdr:cNvSpPr txBox="1"/>
      </xdr:nvSpPr>
      <xdr:spPr>
        <a:xfrm>
          <a:off x="18183302" y="1355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836" name="n_3aveValue【消防施設】&#10;一人当たり面積">
          <a:extLst>
            <a:ext uri="{FF2B5EF4-FFF2-40B4-BE49-F238E27FC236}">
              <a16:creationId xmlns:a16="http://schemas.microsoft.com/office/drawing/2014/main" id="{32A5DC75-9A02-4AAE-8283-54AE2B5233EB}"/>
            </a:ext>
          </a:extLst>
        </xdr:cNvPr>
        <xdr:cNvSpPr txBox="1"/>
      </xdr:nvSpPr>
      <xdr:spPr>
        <a:xfrm>
          <a:off x="17383202" y="13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37" name="n_4aveValue【消防施設】&#10;一人当たり面積">
          <a:extLst>
            <a:ext uri="{FF2B5EF4-FFF2-40B4-BE49-F238E27FC236}">
              <a16:creationId xmlns:a16="http://schemas.microsoft.com/office/drawing/2014/main" id="{161C9743-4F61-43CA-890F-FD8033675A6C}"/>
            </a:ext>
          </a:extLst>
        </xdr:cNvPr>
        <xdr:cNvSpPr txBox="1"/>
      </xdr:nvSpPr>
      <xdr:spPr>
        <a:xfrm>
          <a:off x="16592627"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152779</xdr:rowOff>
    </xdr:from>
    <xdr:ext cx="469744" cy="259045"/>
    <xdr:sp macro="" textlink="">
      <xdr:nvSpPr>
        <xdr:cNvPr id="838" name="n_1mainValue【消防施設】&#10;一人当たり面積">
          <a:extLst>
            <a:ext uri="{FF2B5EF4-FFF2-40B4-BE49-F238E27FC236}">
              <a16:creationId xmlns:a16="http://schemas.microsoft.com/office/drawing/2014/main" id="{DD645415-C4D4-481F-A674-13E8D0712645}"/>
            </a:ext>
          </a:extLst>
        </xdr:cNvPr>
        <xdr:cNvSpPr txBox="1"/>
      </xdr:nvSpPr>
      <xdr:spPr>
        <a:xfrm>
          <a:off x="18983402" y="123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23784</xdr:rowOff>
    </xdr:from>
    <xdr:ext cx="469744" cy="259045"/>
    <xdr:sp macro="" textlink="">
      <xdr:nvSpPr>
        <xdr:cNvPr id="839" name="n_2mainValue【消防施設】&#10;一人当たり面積">
          <a:extLst>
            <a:ext uri="{FF2B5EF4-FFF2-40B4-BE49-F238E27FC236}">
              <a16:creationId xmlns:a16="http://schemas.microsoft.com/office/drawing/2014/main" id="{A7591D47-551E-41AF-A359-15D0483C2DEA}"/>
            </a:ext>
          </a:extLst>
        </xdr:cNvPr>
        <xdr:cNvSpPr txBox="1"/>
      </xdr:nvSpPr>
      <xdr:spPr>
        <a:xfrm>
          <a:off x="18183302" y="1234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53176</xdr:rowOff>
    </xdr:from>
    <xdr:ext cx="469744" cy="259045"/>
    <xdr:sp macro="" textlink="">
      <xdr:nvSpPr>
        <xdr:cNvPr id="840" name="n_3mainValue【消防施設】&#10;一人当たり面積">
          <a:extLst>
            <a:ext uri="{FF2B5EF4-FFF2-40B4-BE49-F238E27FC236}">
              <a16:creationId xmlns:a16="http://schemas.microsoft.com/office/drawing/2014/main" id="{D8E64B3E-8759-4508-8778-B9C8EFA8D703}"/>
            </a:ext>
          </a:extLst>
        </xdr:cNvPr>
        <xdr:cNvSpPr txBox="1"/>
      </xdr:nvSpPr>
      <xdr:spPr>
        <a:xfrm>
          <a:off x="17383202" y="123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82566</xdr:rowOff>
    </xdr:from>
    <xdr:ext cx="469744" cy="259045"/>
    <xdr:sp macro="" textlink="">
      <xdr:nvSpPr>
        <xdr:cNvPr id="841" name="n_4mainValue【消防施設】&#10;一人当たり面積">
          <a:extLst>
            <a:ext uri="{FF2B5EF4-FFF2-40B4-BE49-F238E27FC236}">
              <a16:creationId xmlns:a16="http://schemas.microsoft.com/office/drawing/2014/main" id="{5153E722-AC67-4F8E-9D8B-557AA6E2366F}"/>
            </a:ext>
          </a:extLst>
        </xdr:cNvPr>
        <xdr:cNvSpPr txBox="1"/>
      </xdr:nvSpPr>
      <xdr:spPr>
        <a:xfrm>
          <a:off x="16592627" y="1240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74DA5871-3A76-497C-BE6B-0A6D6A4BD0D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E84B1E82-53BC-465E-BF25-EA424B347877}"/>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28DCECE4-A251-4633-A9C8-C582DB5609E2}"/>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C40BE2E4-2C4B-4984-A881-0AEE43EB6BE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5A20E16E-E324-4076-B7C9-6242EF8172AA}"/>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9C26DDCB-DE5D-48B9-9304-F6E95BBCB60D}"/>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C1EE2D3F-10F3-47BF-9461-51AA3355703C}"/>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34B8C2D8-3405-4C11-9DE1-7FB0693AACD7}"/>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B56C053-E2EF-4BC7-85C0-AB8A4408AF3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11B3305-A9A7-477E-94A7-5B9BDC5FE53C}"/>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20D105EC-F154-4FF1-A0D2-BBA4B6EC4AA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2368D44-013C-41D5-AFD0-F8178BC60D40}"/>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A053BE0D-543E-4012-83AA-E623123ED146}"/>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9464E0F-F39D-43D0-B465-1DD54B787A08}"/>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B170D1E8-EE1A-4B41-88BF-199468396532}"/>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56B07180-9CEE-469E-BACA-3C938DE67017}"/>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B2BA2C3A-6F1A-426C-8A43-A56E057642C5}"/>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5C33F01C-D2A1-4DDF-AC24-C32CC56A8073}"/>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729BBF28-C9C5-4A4D-94C3-5842BFF041D4}"/>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FE95BF02-9B6F-46E4-AE38-DE356EE7AAEC}"/>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51DFC03D-DC35-4988-89FD-C98CB88F3E1A}"/>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3794D704-E6DF-4A5E-9F7A-DFBFF59AC00A}"/>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D6180B9F-1BC9-40CB-B46C-9E04EA0C84B8}"/>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5806A723-7A5A-4AB7-947A-41FEFF512071}"/>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AF24154E-1D85-4E43-BE88-68E00361FC38}"/>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7" name="直線コネクタ 866">
          <a:extLst>
            <a:ext uri="{FF2B5EF4-FFF2-40B4-BE49-F238E27FC236}">
              <a16:creationId xmlns:a16="http://schemas.microsoft.com/office/drawing/2014/main" id="{58037289-6D39-4262-9D7D-B8BD336056F9}"/>
            </a:ext>
          </a:extLst>
        </xdr:cNvPr>
        <xdr:cNvCxnSpPr/>
      </xdr:nvCxnSpPr>
      <xdr:spPr>
        <a:xfrm flipV="1">
          <a:off x="14696439" y="16259538"/>
          <a:ext cx="0" cy="1379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8" name="【庁舎】&#10;有形固定資産減価償却率最小値テキスト">
          <a:extLst>
            <a:ext uri="{FF2B5EF4-FFF2-40B4-BE49-F238E27FC236}">
              <a16:creationId xmlns:a16="http://schemas.microsoft.com/office/drawing/2014/main" id="{90C97476-9855-4A78-8975-5C1E74E213AB}"/>
            </a:ext>
          </a:extLst>
        </xdr:cNvPr>
        <xdr:cNvSpPr txBox="1"/>
      </xdr:nvSpPr>
      <xdr:spPr>
        <a:xfrm>
          <a:off x="14735175" y="1764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9" name="直線コネクタ 868">
          <a:extLst>
            <a:ext uri="{FF2B5EF4-FFF2-40B4-BE49-F238E27FC236}">
              <a16:creationId xmlns:a16="http://schemas.microsoft.com/office/drawing/2014/main" id="{EADF080F-BBD3-4A30-893D-D637E8B398F5}"/>
            </a:ext>
          </a:extLst>
        </xdr:cNvPr>
        <xdr:cNvCxnSpPr/>
      </xdr:nvCxnSpPr>
      <xdr:spPr>
        <a:xfrm>
          <a:off x="14611350" y="1763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70" name="【庁舎】&#10;有形固定資産減価償却率最大値テキスト">
          <a:extLst>
            <a:ext uri="{FF2B5EF4-FFF2-40B4-BE49-F238E27FC236}">
              <a16:creationId xmlns:a16="http://schemas.microsoft.com/office/drawing/2014/main" id="{F6F0FFF8-BA5F-47DC-9C97-FDD581DF3C88}"/>
            </a:ext>
          </a:extLst>
        </xdr:cNvPr>
        <xdr:cNvSpPr txBox="1"/>
      </xdr:nvSpPr>
      <xdr:spPr>
        <a:xfrm>
          <a:off x="14735175" y="16037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71" name="直線コネクタ 870">
          <a:extLst>
            <a:ext uri="{FF2B5EF4-FFF2-40B4-BE49-F238E27FC236}">
              <a16:creationId xmlns:a16="http://schemas.microsoft.com/office/drawing/2014/main" id="{EFAFF43F-7675-4BD4-8103-D0F9EB92DB39}"/>
            </a:ext>
          </a:extLst>
        </xdr:cNvPr>
        <xdr:cNvCxnSpPr/>
      </xdr:nvCxnSpPr>
      <xdr:spPr>
        <a:xfrm>
          <a:off x="14611350" y="162595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72" name="【庁舎】&#10;有形固定資産減価償却率平均値テキスト">
          <a:extLst>
            <a:ext uri="{FF2B5EF4-FFF2-40B4-BE49-F238E27FC236}">
              <a16:creationId xmlns:a16="http://schemas.microsoft.com/office/drawing/2014/main" id="{27154CF7-3401-422E-B8AF-ABFCFC1D95CE}"/>
            </a:ext>
          </a:extLst>
        </xdr:cNvPr>
        <xdr:cNvSpPr txBox="1"/>
      </xdr:nvSpPr>
      <xdr:spPr>
        <a:xfrm>
          <a:off x="14735175" y="16794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3" name="フローチャート: 判断 872">
          <a:extLst>
            <a:ext uri="{FF2B5EF4-FFF2-40B4-BE49-F238E27FC236}">
              <a16:creationId xmlns:a16="http://schemas.microsoft.com/office/drawing/2014/main" id="{DC227856-9205-4B66-B450-302C146352CB}"/>
            </a:ext>
          </a:extLst>
        </xdr:cNvPr>
        <xdr:cNvSpPr/>
      </xdr:nvSpPr>
      <xdr:spPr>
        <a:xfrm>
          <a:off x="14649450" y="169433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4" name="フローチャート: 判断 873">
          <a:extLst>
            <a:ext uri="{FF2B5EF4-FFF2-40B4-BE49-F238E27FC236}">
              <a16:creationId xmlns:a16="http://schemas.microsoft.com/office/drawing/2014/main" id="{352E7C93-2A26-4E64-AE5F-37F17DB94412}"/>
            </a:ext>
          </a:extLst>
        </xdr:cNvPr>
        <xdr:cNvSpPr/>
      </xdr:nvSpPr>
      <xdr:spPr>
        <a:xfrm>
          <a:off x="13887450" y="169466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5" name="フローチャート: 判断 874">
          <a:extLst>
            <a:ext uri="{FF2B5EF4-FFF2-40B4-BE49-F238E27FC236}">
              <a16:creationId xmlns:a16="http://schemas.microsoft.com/office/drawing/2014/main" id="{E47933AA-9F66-4A53-8FA9-693A6E32459E}"/>
            </a:ext>
          </a:extLst>
        </xdr:cNvPr>
        <xdr:cNvSpPr/>
      </xdr:nvSpPr>
      <xdr:spPr>
        <a:xfrm>
          <a:off x="13096875" y="1695159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6" name="フローチャート: 判断 875">
          <a:extLst>
            <a:ext uri="{FF2B5EF4-FFF2-40B4-BE49-F238E27FC236}">
              <a16:creationId xmlns:a16="http://schemas.microsoft.com/office/drawing/2014/main" id="{7CF75B72-5B92-4F5E-81D9-F9A75B0B1242}"/>
            </a:ext>
          </a:extLst>
        </xdr:cNvPr>
        <xdr:cNvSpPr/>
      </xdr:nvSpPr>
      <xdr:spPr>
        <a:xfrm>
          <a:off x="12296775" y="169466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7" name="フローチャート: 判断 876">
          <a:extLst>
            <a:ext uri="{FF2B5EF4-FFF2-40B4-BE49-F238E27FC236}">
              <a16:creationId xmlns:a16="http://schemas.microsoft.com/office/drawing/2014/main" id="{F8166DA7-BFE6-43EA-94CD-11D3F7109055}"/>
            </a:ext>
          </a:extLst>
        </xdr:cNvPr>
        <xdr:cNvSpPr/>
      </xdr:nvSpPr>
      <xdr:spPr>
        <a:xfrm>
          <a:off x="11487150" y="16917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8FAEF5E-F498-4C21-BB81-315722F14C99}"/>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D05EB81-A08B-4A45-A74B-1AD96CAED360}"/>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9C21011-BBC1-4693-8286-689260FE398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129C2D8-078E-4B9A-9BEC-727A4A5F2F5E}"/>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7A3FBDA-DF62-493E-8A6B-2A2EBC3C571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883" name="楕円 882">
          <a:extLst>
            <a:ext uri="{FF2B5EF4-FFF2-40B4-BE49-F238E27FC236}">
              <a16:creationId xmlns:a16="http://schemas.microsoft.com/office/drawing/2014/main" id="{905668A0-C79A-4BE9-8958-D045A9A045A4}"/>
            </a:ext>
          </a:extLst>
        </xdr:cNvPr>
        <xdr:cNvSpPr/>
      </xdr:nvSpPr>
      <xdr:spPr>
        <a:xfrm>
          <a:off x="14649450" y="175346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136270</xdr:rowOff>
    </xdr:from>
    <xdr:ext cx="405111" cy="259045"/>
    <xdr:sp macro="" textlink="">
      <xdr:nvSpPr>
        <xdr:cNvPr id="884" name="【庁舎】&#10;有形固定資産減価償却率該当値テキスト">
          <a:extLst>
            <a:ext uri="{FF2B5EF4-FFF2-40B4-BE49-F238E27FC236}">
              <a16:creationId xmlns:a16="http://schemas.microsoft.com/office/drawing/2014/main" id="{92535E68-FC6A-4FD3-B2B7-4C288178B024}"/>
            </a:ext>
          </a:extLst>
        </xdr:cNvPr>
        <xdr:cNvSpPr txBox="1"/>
      </xdr:nvSpPr>
      <xdr:spPr>
        <a:xfrm>
          <a:off x="14735175" y="1745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885" name="楕円 884">
          <a:extLst>
            <a:ext uri="{FF2B5EF4-FFF2-40B4-BE49-F238E27FC236}">
              <a16:creationId xmlns:a16="http://schemas.microsoft.com/office/drawing/2014/main" id="{F9E40125-0973-486E-A517-DED31D1FF1EA}"/>
            </a:ext>
          </a:extLst>
        </xdr:cNvPr>
        <xdr:cNvSpPr/>
      </xdr:nvSpPr>
      <xdr:spPr>
        <a:xfrm>
          <a:off x="13887450" y="175166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107</xdr:row>
      <xdr:rowOff>100693</xdr:rowOff>
    </xdr:to>
    <xdr:cxnSp macro="">
      <xdr:nvCxnSpPr>
        <xdr:cNvPr id="886" name="直線コネクタ 885">
          <a:extLst>
            <a:ext uri="{FF2B5EF4-FFF2-40B4-BE49-F238E27FC236}">
              <a16:creationId xmlns:a16="http://schemas.microsoft.com/office/drawing/2014/main" id="{F41D225A-6C3F-4BCB-B007-EABE1F86DB3F}"/>
            </a:ext>
          </a:extLst>
        </xdr:cNvPr>
        <xdr:cNvCxnSpPr/>
      </xdr:nvCxnSpPr>
      <xdr:spPr>
        <a:xfrm>
          <a:off x="13935075" y="17573806"/>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887" name="楕円 886">
          <a:extLst>
            <a:ext uri="{FF2B5EF4-FFF2-40B4-BE49-F238E27FC236}">
              <a16:creationId xmlns:a16="http://schemas.microsoft.com/office/drawing/2014/main" id="{C4CB95A0-BD78-45A8-ADF9-8D91D76ED05E}"/>
            </a:ext>
          </a:extLst>
        </xdr:cNvPr>
        <xdr:cNvSpPr/>
      </xdr:nvSpPr>
      <xdr:spPr>
        <a:xfrm>
          <a:off x="13096875" y="175230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85998</xdr:rowOff>
    </xdr:to>
    <xdr:cxnSp macro="">
      <xdr:nvCxnSpPr>
        <xdr:cNvPr id="888" name="直線コネクタ 887">
          <a:extLst>
            <a:ext uri="{FF2B5EF4-FFF2-40B4-BE49-F238E27FC236}">
              <a16:creationId xmlns:a16="http://schemas.microsoft.com/office/drawing/2014/main" id="{3ACAD965-B93F-4A56-AF7C-76139E3608FC}"/>
            </a:ext>
          </a:extLst>
        </xdr:cNvPr>
        <xdr:cNvCxnSpPr/>
      </xdr:nvCxnSpPr>
      <xdr:spPr>
        <a:xfrm flipV="1">
          <a:off x="13144500" y="1757380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889" name="楕円 888">
          <a:extLst>
            <a:ext uri="{FF2B5EF4-FFF2-40B4-BE49-F238E27FC236}">
              <a16:creationId xmlns:a16="http://schemas.microsoft.com/office/drawing/2014/main" id="{FB7F33BE-A8B0-481B-8840-667D5FB6648F}"/>
            </a:ext>
          </a:extLst>
        </xdr:cNvPr>
        <xdr:cNvSpPr/>
      </xdr:nvSpPr>
      <xdr:spPr>
        <a:xfrm>
          <a:off x="12296775" y="17495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85998</xdr:rowOff>
    </xdr:to>
    <xdr:cxnSp macro="">
      <xdr:nvCxnSpPr>
        <xdr:cNvPr id="890" name="直線コネクタ 889">
          <a:extLst>
            <a:ext uri="{FF2B5EF4-FFF2-40B4-BE49-F238E27FC236}">
              <a16:creationId xmlns:a16="http://schemas.microsoft.com/office/drawing/2014/main" id="{3437D800-3F08-4695-A7C7-C0A181A240EE}"/>
            </a:ext>
          </a:extLst>
        </xdr:cNvPr>
        <xdr:cNvCxnSpPr/>
      </xdr:nvCxnSpPr>
      <xdr:spPr>
        <a:xfrm>
          <a:off x="12344400" y="17552580"/>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152763</xdr:rowOff>
    </xdr:from>
    <xdr:to>
      <xdr:col>67</xdr:col>
      <xdr:colOff>101600</xdr:colOff>
      <xdr:row>107</xdr:row>
      <xdr:rowOff>82913</xdr:rowOff>
    </xdr:to>
    <xdr:sp macro="" textlink="">
      <xdr:nvSpPr>
        <xdr:cNvPr id="891" name="楕円 890">
          <a:extLst>
            <a:ext uri="{FF2B5EF4-FFF2-40B4-BE49-F238E27FC236}">
              <a16:creationId xmlns:a16="http://schemas.microsoft.com/office/drawing/2014/main" id="{E69097FA-1C90-482F-A618-87ABFF20BA3F}"/>
            </a:ext>
          </a:extLst>
        </xdr:cNvPr>
        <xdr:cNvSpPr/>
      </xdr:nvSpPr>
      <xdr:spPr>
        <a:xfrm>
          <a:off x="11487150" y="174692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32113</xdr:rowOff>
    </xdr:from>
    <xdr:to>
      <xdr:col>71</xdr:col>
      <xdr:colOff>177800</xdr:colOff>
      <xdr:row>107</xdr:row>
      <xdr:rowOff>61505</xdr:rowOff>
    </xdr:to>
    <xdr:cxnSp macro="">
      <xdr:nvCxnSpPr>
        <xdr:cNvPr id="892" name="直線コネクタ 891">
          <a:extLst>
            <a:ext uri="{FF2B5EF4-FFF2-40B4-BE49-F238E27FC236}">
              <a16:creationId xmlns:a16="http://schemas.microsoft.com/office/drawing/2014/main" id="{F8FB9420-4A95-40E6-81A5-714B36FC4814}"/>
            </a:ext>
          </a:extLst>
        </xdr:cNvPr>
        <xdr:cNvCxnSpPr/>
      </xdr:nvCxnSpPr>
      <xdr:spPr>
        <a:xfrm>
          <a:off x="11534775" y="17516838"/>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3" name="n_1aveValue【庁舎】&#10;有形固定資産減価償却率">
          <a:extLst>
            <a:ext uri="{FF2B5EF4-FFF2-40B4-BE49-F238E27FC236}">
              <a16:creationId xmlns:a16="http://schemas.microsoft.com/office/drawing/2014/main" id="{56B4E20C-317B-4712-A4F6-B9545192B25F}"/>
            </a:ext>
          </a:extLst>
        </xdr:cNvPr>
        <xdr:cNvSpPr txBox="1"/>
      </xdr:nvSpPr>
      <xdr:spPr>
        <a:xfrm>
          <a:off x="13745219" y="167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4" name="n_2aveValue【庁舎】&#10;有形固定資産減価償却率">
          <a:extLst>
            <a:ext uri="{FF2B5EF4-FFF2-40B4-BE49-F238E27FC236}">
              <a16:creationId xmlns:a16="http://schemas.microsoft.com/office/drawing/2014/main" id="{386F146B-B522-4655-BBF4-080520FEADDA}"/>
            </a:ext>
          </a:extLst>
        </xdr:cNvPr>
        <xdr:cNvSpPr txBox="1"/>
      </xdr:nvSpPr>
      <xdr:spPr>
        <a:xfrm>
          <a:off x="12964169" y="1672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5" name="n_3aveValue【庁舎】&#10;有形固定資産減価償却率">
          <a:extLst>
            <a:ext uri="{FF2B5EF4-FFF2-40B4-BE49-F238E27FC236}">
              <a16:creationId xmlns:a16="http://schemas.microsoft.com/office/drawing/2014/main" id="{C97E9156-F702-42DC-81D4-8A4564CB44E2}"/>
            </a:ext>
          </a:extLst>
        </xdr:cNvPr>
        <xdr:cNvSpPr txBox="1"/>
      </xdr:nvSpPr>
      <xdr:spPr>
        <a:xfrm>
          <a:off x="12164069" y="167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6" name="n_4aveValue【庁舎】&#10;有形固定資産減価償却率">
          <a:extLst>
            <a:ext uri="{FF2B5EF4-FFF2-40B4-BE49-F238E27FC236}">
              <a16:creationId xmlns:a16="http://schemas.microsoft.com/office/drawing/2014/main" id="{5AF81433-4F76-4404-AB15-FE7A86EA67E4}"/>
            </a:ext>
          </a:extLst>
        </xdr:cNvPr>
        <xdr:cNvSpPr txBox="1"/>
      </xdr:nvSpPr>
      <xdr:spPr>
        <a:xfrm>
          <a:off x="11354444" y="1669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897" name="n_1mainValue【庁舎】&#10;有形固定資産減価償却率">
          <a:extLst>
            <a:ext uri="{FF2B5EF4-FFF2-40B4-BE49-F238E27FC236}">
              <a16:creationId xmlns:a16="http://schemas.microsoft.com/office/drawing/2014/main" id="{E2E66E88-52B6-491F-9738-06C1907094DE}"/>
            </a:ext>
          </a:extLst>
        </xdr:cNvPr>
        <xdr:cNvSpPr txBox="1"/>
      </xdr:nvSpPr>
      <xdr:spPr>
        <a:xfrm>
          <a:off x="13745219" y="176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98" name="n_2mainValue【庁舎】&#10;有形固定資産減価償却率">
          <a:extLst>
            <a:ext uri="{FF2B5EF4-FFF2-40B4-BE49-F238E27FC236}">
              <a16:creationId xmlns:a16="http://schemas.microsoft.com/office/drawing/2014/main" id="{4F5F33DD-B5EC-427D-9312-50E7FD36E56F}"/>
            </a:ext>
          </a:extLst>
        </xdr:cNvPr>
        <xdr:cNvSpPr txBox="1"/>
      </xdr:nvSpPr>
      <xdr:spPr>
        <a:xfrm>
          <a:off x="12964169" y="1761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899" name="n_3mainValue【庁舎】&#10;有形固定資産減価償却率">
          <a:extLst>
            <a:ext uri="{FF2B5EF4-FFF2-40B4-BE49-F238E27FC236}">
              <a16:creationId xmlns:a16="http://schemas.microsoft.com/office/drawing/2014/main" id="{18E283B2-76F7-46E3-B00F-5055F8C40F2E}"/>
            </a:ext>
          </a:extLst>
        </xdr:cNvPr>
        <xdr:cNvSpPr txBox="1"/>
      </xdr:nvSpPr>
      <xdr:spPr>
        <a:xfrm>
          <a:off x="12164069" y="1759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74040</xdr:rowOff>
    </xdr:from>
    <xdr:ext cx="405111" cy="259045"/>
    <xdr:sp macro="" textlink="">
      <xdr:nvSpPr>
        <xdr:cNvPr id="900" name="n_4mainValue【庁舎】&#10;有形固定資産減価償却率">
          <a:extLst>
            <a:ext uri="{FF2B5EF4-FFF2-40B4-BE49-F238E27FC236}">
              <a16:creationId xmlns:a16="http://schemas.microsoft.com/office/drawing/2014/main" id="{98BAC558-1274-4C84-A6B6-2356C3D93366}"/>
            </a:ext>
          </a:extLst>
        </xdr:cNvPr>
        <xdr:cNvSpPr txBox="1"/>
      </xdr:nvSpPr>
      <xdr:spPr>
        <a:xfrm>
          <a:off x="11354444" y="175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1932003F-4F07-4CB5-85F9-75F2C4B3FC0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E1413B0C-F1F4-41C4-94EB-465C910B96C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333DB4AF-560F-4E00-BA4A-3D6D15DCC5D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A00B0069-4531-4296-982E-6BC1D7EBDEE2}"/>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C7E819D1-6055-4787-8D2A-85996412FA5C}"/>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5E49A5F3-7BA3-4F8B-B879-A8377F4AF744}"/>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C53574D3-C4FC-4A6C-9FBA-E23E98E27700}"/>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668E038D-C1BE-43F0-93B8-F260A61621A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F69121C1-9C21-49B9-A1A6-631562142AA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6663F7A0-EF11-4EA8-91D5-B7CACD1A6C2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191B55BA-8338-4A3D-9069-67500034971D}"/>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75EB6217-6660-4A7F-BBAC-1D98046BC24B}"/>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F8BED278-256B-4758-B187-226CE5347578}"/>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72ACB47-5E10-4747-A60A-2809DAC41B5F}"/>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C0E2D48A-508F-4024-8207-08A973CAAC2A}"/>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E6CAC5CB-A0B5-425E-B4BB-8EA4128B3C65}"/>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48654908-6471-4DC5-A1BF-E7341D7E310D}"/>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586A4E3E-EF6A-4DAB-B1A4-E4970FD1A709}"/>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56CEECBA-414D-4096-8898-2A84958F2DC9}"/>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C1A44632-9339-44B0-A375-EE3D9DFA559D}"/>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9AE47C67-1EE8-4E1D-AAA6-42EF972F5392}"/>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25D7362E-8D2A-458F-95BB-A6301E5236C2}"/>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7E60A7FB-6A71-4E11-BC20-B72090CDA93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EA10FAE6-7A2F-4A2A-8B77-10195F2806E6}"/>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85B5DEA6-46B9-4B7E-8575-F4D3FCBA129F}"/>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6" name="直線コネクタ 925">
          <a:extLst>
            <a:ext uri="{FF2B5EF4-FFF2-40B4-BE49-F238E27FC236}">
              <a16:creationId xmlns:a16="http://schemas.microsoft.com/office/drawing/2014/main" id="{DF93335E-673D-4F6F-9139-AB9C11E60A84}"/>
            </a:ext>
          </a:extLst>
        </xdr:cNvPr>
        <xdr:cNvCxnSpPr/>
      </xdr:nvCxnSpPr>
      <xdr:spPr>
        <a:xfrm flipV="1">
          <a:off x="19954239" y="16146326"/>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7" name="【庁舎】&#10;一人当たり面積最小値テキスト">
          <a:extLst>
            <a:ext uri="{FF2B5EF4-FFF2-40B4-BE49-F238E27FC236}">
              <a16:creationId xmlns:a16="http://schemas.microsoft.com/office/drawing/2014/main" id="{74FFD670-6109-46D5-AFC8-4D62D52FADD7}"/>
            </a:ext>
          </a:extLst>
        </xdr:cNvPr>
        <xdr:cNvSpPr txBox="1"/>
      </xdr:nvSpPr>
      <xdr:spPr>
        <a:xfrm>
          <a:off x="19992975" y="176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8" name="直線コネクタ 927">
          <a:extLst>
            <a:ext uri="{FF2B5EF4-FFF2-40B4-BE49-F238E27FC236}">
              <a16:creationId xmlns:a16="http://schemas.microsoft.com/office/drawing/2014/main" id="{53CB0931-3184-4B13-915C-902A0C902861}"/>
            </a:ext>
          </a:extLst>
        </xdr:cNvPr>
        <xdr:cNvCxnSpPr/>
      </xdr:nvCxnSpPr>
      <xdr:spPr>
        <a:xfrm>
          <a:off x="19878675" y="17691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9" name="【庁舎】&#10;一人当たり面積最大値テキスト">
          <a:extLst>
            <a:ext uri="{FF2B5EF4-FFF2-40B4-BE49-F238E27FC236}">
              <a16:creationId xmlns:a16="http://schemas.microsoft.com/office/drawing/2014/main" id="{3B549CC0-3A65-4665-8A47-D5086D4FF3F7}"/>
            </a:ext>
          </a:extLst>
        </xdr:cNvPr>
        <xdr:cNvSpPr txBox="1"/>
      </xdr:nvSpPr>
      <xdr:spPr>
        <a:xfrm>
          <a:off x="19992975" y="159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30" name="直線コネクタ 929">
          <a:extLst>
            <a:ext uri="{FF2B5EF4-FFF2-40B4-BE49-F238E27FC236}">
              <a16:creationId xmlns:a16="http://schemas.microsoft.com/office/drawing/2014/main" id="{BA644D1F-2E2E-408F-A490-A186B5C64B4C}"/>
            </a:ext>
          </a:extLst>
        </xdr:cNvPr>
        <xdr:cNvCxnSpPr/>
      </xdr:nvCxnSpPr>
      <xdr:spPr>
        <a:xfrm>
          <a:off x="19878675" y="16146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931" name="【庁舎】&#10;一人当たり面積平均値テキスト">
          <a:extLst>
            <a:ext uri="{FF2B5EF4-FFF2-40B4-BE49-F238E27FC236}">
              <a16:creationId xmlns:a16="http://schemas.microsoft.com/office/drawing/2014/main" id="{0BA40209-C954-4760-B9AF-91BE5D02E54C}"/>
            </a:ext>
          </a:extLst>
        </xdr:cNvPr>
        <xdr:cNvSpPr txBox="1"/>
      </xdr:nvSpPr>
      <xdr:spPr>
        <a:xfrm>
          <a:off x="19992975" y="17328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2" name="フローチャート: 判断 931">
          <a:extLst>
            <a:ext uri="{FF2B5EF4-FFF2-40B4-BE49-F238E27FC236}">
              <a16:creationId xmlns:a16="http://schemas.microsoft.com/office/drawing/2014/main" id="{C1D449BD-F8DD-45DC-96E1-70FDA7A10EB3}"/>
            </a:ext>
          </a:extLst>
        </xdr:cNvPr>
        <xdr:cNvSpPr/>
      </xdr:nvSpPr>
      <xdr:spPr>
        <a:xfrm>
          <a:off x="19897725" y="173441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3" name="フローチャート: 判断 932">
          <a:extLst>
            <a:ext uri="{FF2B5EF4-FFF2-40B4-BE49-F238E27FC236}">
              <a16:creationId xmlns:a16="http://schemas.microsoft.com/office/drawing/2014/main" id="{89AA2A8C-FEC5-4DC8-AF44-5CDCFD4CCE30}"/>
            </a:ext>
          </a:extLst>
        </xdr:cNvPr>
        <xdr:cNvSpPr/>
      </xdr:nvSpPr>
      <xdr:spPr>
        <a:xfrm>
          <a:off x="19154775" y="17373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4" name="フローチャート: 判断 933">
          <a:extLst>
            <a:ext uri="{FF2B5EF4-FFF2-40B4-BE49-F238E27FC236}">
              <a16:creationId xmlns:a16="http://schemas.microsoft.com/office/drawing/2014/main" id="{022FBD75-1F83-48A1-9EEF-3AF94BF3598B}"/>
            </a:ext>
          </a:extLst>
        </xdr:cNvPr>
        <xdr:cNvSpPr/>
      </xdr:nvSpPr>
      <xdr:spPr>
        <a:xfrm>
          <a:off x="18345150" y="173842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5" name="フローチャート: 判断 934">
          <a:extLst>
            <a:ext uri="{FF2B5EF4-FFF2-40B4-BE49-F238E27FC236}">
              <a16:creationId xmlns:a16="http://schemas.microsoft.com/office/drawing/2014/main" id="{FA929ADA-24D5-44EF-B905-ED679A72D69D}"/>
            </a:ext>
          </a:extLst>
        </xdr:cNvPr>
        <xdr:cNvSpPr/>
      </xdr:nvSpPr>
      <xdr:spPr>
        <a:xfrm>
          <a:off x="17554575" y="17395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6" name="フローチャート: 判断 935">
          <a:extLst>
            <a:ext uri="{FF2B5EF4-FFF2-40B4-BE49-F238E27FC236}">
              <a16:creationId xmlns:a16="http://schemas.microsoft.com/office/drawing/2014/main" id="{0778A26B-06C2-409E-99A3-828A3F3000B0}"/>
            </a:ext>
          </a:extLst>
        </xdr:cNvPr>
        <xdr:cNvSpPr/>
      </xdr:nvSpPr>
      <xdr:spPr>
        <a:xfrm>
          <a:off x="16754475" y="174007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E3D26A7-D017-4C31-AF8B-32C2FC5185AB}"/>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481236C-D72E-4B73-8DC8-40C4773E69A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EA2BBB4-8B04-430C-82CB-292A406B4E03}"/>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74B7319-1C46-4D05-8C22-BF0ECEBE9C6D}"/>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4946D2C3-01A0-44CC-BCFF-8D8C32A436A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16148</xdr:rowOff>
    </xdr:from>
    <xdr:to>
      <xdr:col>116</xdr:col>
      <xdr:colOff>114300</xdr:colOff>
      <xdr:row>105</xdr:row>
      <xdr:rowOff>117748</xdr:rowOff>
    </xdr:to>
    <xdr:sp macro="" textlink="">
      <xdr:nvSpPr>
        <xdr:cNvPr id="942" name="楕円 941">
          <a:extLst>
            <a:ext uri="{FF2B5EF4-FFF2-40B4-BE49-F238E27FC236}">
              <a16:creationId xmlns:a16="http://schemas.microsoft.com/office/drawing/2014/main" id="{A7970163-E54C-4911-857C-E5703422A34E}"/>
            </a:ext>
          </a:extLst>
        </xdr:cNvPr>
        <xdr:cNvSpPr/>
      </xdr:nvSpPr>
      <xdr:spPr>
        <a:xfrm>
          <a:off x="19897725" y="171611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39025</xdr:rowOff>
    </xdr:from>
    <xdr:ext cx="469744" cy="259045"/>
    <xdr:sp macro="" textlink="">
      <xdr:nvSpPr>
        <xdr:cNvPr id="943" name="【庁舎】&#10;一人当たり面積該当値テキスト">
          <a:extLst>
            <a:ext uri="{FF2B5EF4-FFF2-40B4-BE49-F238E27FC236}">
              <a16:creationId xmlns:a16="http://schemas.microsoft.com/office/drawing/2014/main" id="{7BB33C03-EB5D-4323-B6A3-F076C47C41A3}"/>
            </a:ext>
          </a:extLst>
        </xdr:cNvPr>
        <xdr:cNvSpPr txBox="1"/>
      </xdr:nvSpPr>
      <xdr:spPr>
        <a:xfrm>
          <a:off x="19992975" y="170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944" name="楕円 943">
          <a:extLst>
            <a:ext uri="{FF2B5EF4-FFF2-40B4-BE49-F238E27FC236}">
              <a16:creationId xmlns:a16="http://schemas.microsoft.com/office/drawing/2014/main" id="{91936249-E2EB-4DA1-9918-B317B7C3FC45}"/>
            </a:ext>
          </a:extLst>
        </xdr:cNvPr>
        <xdr:cNvSpPr/>
      </xdr:nvSpPr>
      <xdr:spPr>
        <a:xfrm>
          <a:off x="19154775" y="171721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66948</xdr:rowOff>
    </xdr:from>
    <xdr:to>
      <xdr:col>116</xdr:col>
      <xdr:colOff>63500</xdr:colOff>
      <xdr:row>105</xdr:row>
      <xdr:rowOff>81099</xdr:rowOff>
    </xdr:to>
    <xdr:cxnSp macro="">
      <xdr:nvCxnSpPr>
        <xdr:cNvPr id="945" name="直線コネクタ 944">
          <a:extLst>
            <a:ext uri="{FF2B5EF4-FFF2-40B4-BE49-F238E27FC236}">
              <a16:creationId xmlns:a16="http://schemas.microsoft.com/office/drawing/2014/main" id="{638DD0D8-4E5E-4C87-8839-5EDCD1F2BE67}"/>
            </a:ext>
          </a:extLst>
        </xdr:cNvPr>
        <xdr:cNvCxnSpPr/>
      </xdr:nvCxnSpPr>
      <xdr:spPr>
        <a:xfrm flipV="1">
          <a:off x="19202400" y="17208773"/>
          <a:ext cx="752475"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46" name="楕円 945">
          <a:extLst>
            <a:ext uri="{FF2B5EF4-FFF2-40B4-BE49-F238E27FC236}">
              <a16:creationId xmlns:a16="http://schemas.microsoft.com/office/drawing/2014/main" id="{BD751C7C-5EAE-42AC-9748-BE22EC01C41D}"/>
            </a:ext>
          </a:extLst>
        </xdr:cNvPr>
        <xdr:cNvSpPr/>
      </xdr:nvSpPr>
      <xdr:spPr>
        <a:xfrm>
          <a:off x="18345150" y="172143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117021</xdr:rowOff>
    </xdr:to>
    <xdr:cxnSp macro="">
      <xdr:nvCxnSpPr>
        <xdr:cNvPr id="947" name="直線コネクタ 946">
          <a:extLst>
            <a:ext uri="{FF2B5EF4-FFF2-40B4-BE49-F238E27FC236}">
              <a16:creationId xmlns:a16="http://schemas.microsoft.com/office/drawing/2014/main" id="{4EBA84A3-7DAD-4C47-B52E-49B533382B43}"/>
            </a:ext>
          </a:extLst>
        </xdr:cNvPr>
        <xdr:cNvCxnSpPr/>
      </xdr:nvCxnSpPr>
      <xdr:spPr>
        <a:xfrm flipV="1">
          <a:off x="18392775" y="17229274"/>
          <a:ext cx="80962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77107</xdr:rowOff>
    </xdr:from>
    <xdr:to>
      <xdr:col>102</xdr:col>
      <xdr:colOff>165100</xdr:colOff>
      <xdr:row>106</xdr:row>
      <xdr:rowOff>7257</xdr:rowOff>
    </xdr:to>
    <xdr:sp macro="" textlink="">
      <xdr:nvSpPr>
        <xdr:cNvPr id="948" name="楕円 947">
          <a:extLst>
            <a:ext uri="{FF2B5EF4-FFF2-40B4-BE49-F238E27FC236}">
              <a16:creationId xmlns:a16="http://schemas.microsoft.com/office/drawing/2014/main" id="{EF7F5288-7E55-4CE0-ABB2-B7C134AF6821}"/>
            </a:ext>
          </a:extLst>
        </xdr:cNvPr>
        <xdr:cNvSpPr/>
      </xdr:nvSpPr>
      <xdr:spPr>
        <a:xfrm>
          <a:off x="17554575" y="17222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127907</xdr:rowOff>
    </xdr:to>
    <xdr:cxnSp macro="">
      <xdr:nvCxnSpPr>
        <xdr:cNvPr id="949" name="直線コネクタ 948">
          <a:extLst>
            <a:ext uri="{FF2B5EF4-FFF2-40B4-BE49-F238E27FC236}">
              <a16:creationId xmlns:a16="http://schemas.microsoft.com/office/drawing/2014/main" id="{A165D661-BE04-4681-AD5E-51E555A3BF9D}"/>
            </a:ext>
          </a:extLst>
        </xdr:cNvPr>
        <xdr:cNvCxnSpPr/>
      </xdr:nvCxnSpPr>
      <xdr:spPr>
        <a:xfrm flipV="1">
          <a:off x="17602200" y="17262021"/>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89081</xdr:rowOff>
    </xdr:from>
    <xdr:to>
      <xdr:col>98</xdr:col>
      <xdr:colOff>38100</xdr:colOff>
      <xdr:row>106</xdr:row>
      <xdr:rowOff>19231</xdr:rowOff>
    </xdr:to>
    <xdr:sp macro="" textlink="">
      <xdr:nvSpPr>
        <xdr:cNvPr id="950" name="楕円 949">
          <a:extLst>
            <a:ext uri="{FF2B5EF4-FFF2-40B4-BE49-F238E27FC236}">
              <a16:creationId xmlns:a16="http://schemas.microsoft.com/office/drawing/2014/main" id="{A8A67B90-CF53-439F-A15C-7CACDE938C91}"/>
            </a:ext>
          </a:extLst>
        </xdr:cNvPr>
        <xdr:cNvSpPr/>
      </xdr:nvSpPr>
      <xdr:spPr>
        <a:xfrm>
          <a:off x="16754475" y="172309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127907</xdr:rowOff>
    </xdr:from>
    <xdr:to>
      <xdr:col>102</xdr:col>
      <xdr:colOff>114300</xdr:colOff>
      <xdr:row>105</xdr:row>
      <xdr:rowOff>139881</xdr:rowOff>
    </xdr:to>
    <xdr:cxnSp macro="">
      <xdr:nvCxnSpPr>
        <xdr:cNvPr id="951" name="直線コネクタ 950">
          <a:extLst>
            <a:ext uri="{FF2B5EF4-FFF2-40B4-BE49-F238E27FC236}">
              <a16:creationId xmlns:a16="http://schemas.microsoft.com/office/drawing/2014/main" id="{93294C06-42E4-42F6-B420-727095E23870}"/>
            </a:ext>
          </a:extLst>
        </xdr:cNvPr>
        <xdr:cNvCxnSpPr/>
      </xdr:nvCxnSpPr>
      <xdr:spPr>
        <a:xfrm flipV="1">
          <a:off x="16802100" y="17269732"/>
          <a:ext cx="8001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952" name="n_1aveValue【庁舎】&#10;一人当たり面積">
          <a:extLst>
            <a:ext uri="{FF2B5EF4-FFF2-40B4-BE49-F238E27FC236}">
              <a16:creationId xmlns:a16="http://schemas.microsoft.com/office/drawing/2014/main" id="{2AFBB5B0-E803-4C8E-8B86-37B0877C6222}"/>
            </a:ext>
          </a:extLst>
        </xdr:cNvPr>
        <xdr:cNvSpPr txBox="1"/>
      </xdr:nvSpPr>
      <xdr:spPr>
        <a:xfrm>
          <a:off x="18983402" y="174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953" name="n_2aveValue【庁舎】&#10;一人当たり面積">
          <a:extLst>
            <a:ext uri="{FF2B5EF4-FFF2-40B4-BE49-F238E27FC236}">
              <a16:creationId xmlns:a16="http://schemas.microsoft.com/office/drawing/2014/main" id="{9AE65010-924B-4D10-9602-EB2B2D2941B0}"/>
            </a:ext>
          </a:extLst>
        </xdr:cNvPr>
        <xdr:cNvSpPr txBox="1"/>
      </xdr:nvSpPr>
      <xdr:spPr>
        <a:xfrm>
          <a:off x="18183302" y="174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54" name="n_3aveValue【庁舎】&#10;一人当たり面積">
          <a:extLst>
            <a:ext uri="{FF2B5EF4-FFF2-40B4-BE49-F238E27FC236}">
              <a16:creationId xmlns:a16="http://schemas.microsoft.com/office/drawing/2014/main" id="{FFE36BB6-DA91-47D1-8A12-7817BCBE7FB0}"/>
            </a:ext>
          </a:extLst>
        </xdr:cNvPr>
        <xdr:cNvSpPr txBox="1"/>
      </xdr:nvSpPr>
      <xdr:spPr>
        <a:xfrm>
          <a:off x="17383202"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5" name="n_4aveValue【庁舎】&#10;一人当たり面積">
          <a:extLst>
            <a:ext uri="{FF2B5EF4-FFF2-40B4-BE49-F238E27FC236}">
              <a16:creationId xmlns:a16="http://schemas.microsoft.com/office/drawing/2014/main" id="{0E7CAF64-8B5D-4F0D-8C6F-7FD13F5E494A}"/>
            </a:ext>
          </a:extLst>
        </xdr:cNvPr>
        <xdr:cNvSpPr txBox="1"/>
      </xdr:nvSpPr>
      <xdr:spPr>
        <a:xfrm>
          <a:off x="16592627" y="174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148426</xdr:rowOff>
    </xdr:from>
    <xdr:ext cx="469744" cy="259045"/>
    <xdr:sp macro="" textlink="">
      <xdr:nvSpPr>
        <xdr:cNvPr id="956" name="n_1mainValue【庁舎】&#10;一人当たり面積">
          <a:extLst>
            <a:ext uri="{FF2B5EF4-FFF2-40B4-BE49-F238E27FC236}">
              <a16:creationId xmlns:a16="http://schemas.microsoft.com/office/drawing/2014/main" id="{1CC90ED2-0AF9-4B2C-ACDA-31BFF5FAA2D5}"/>
            </a:ext>
          </a:extLst>
        </xdr:cNvPr>
        <xdr:cNvSpPr txBox="1"/>
      </xdr:nvSpPr>
      <xdr:spPr>
        <a:xfrm>
          <a:off x="18983402" y="169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957" name="n_2mainValue【庁舎】&#10;一人当たり面積">
          <a:extLst>
            <a:ext uri="{FF2B5EF4-FFF2-40B4-BE49-F238E27FC236}">
              <a16:creationId xmlns:a16="http://schemas.microsoft.com/office/drawing/2014/main" id="{C9E2B093-FDDD-42E0-B327-3A44F5C10074}"/>
            </a:ext>
          </a:extLst>
        </xdr:cNvPr>
        <xdr:cNvSpPr txBox="1"/>
      </xdr:nvSpPr>
      <xdr:spPr>
        <a:xfrm>
          <a:off x="18183302" y="1698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23784</xdr:rowOff>
    </xdr:from>
    <xdr:ext cx="469744" cy="259045"/>
    <xdr:sp macro="" textlink="">
      <xdr:nvSpPr>
        <xdr:cNvPr id="958" name="n_3mainValue【庁舎】&#10;一人当たり面積">
          <a:extLst>
            <a:ext uri="{FF2B5EF4-FFF2-40B4-BE49-F238E27FC236}">
              <a16:creationId xmlns:a16="http://schemas.microsoft.com/office/drawing/2014/main" id="{F7856BC0-5E7B-4026-AFC7-A3101BE7B447}"/>
            </a:ext>
          </a:extLst>
        </xdr:cNvPr>
        <xdr:cNvSpPr txBox="1"/>
      </xdr:nvSpPr>
      <xdr:spPr>
        <a:xfrm>
          <a:off x="17383202" y="1700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35758</xdr:rowOff>
    </xdr:from>
    <xdr:ext cx="469744" cy="259045"/>
    <xdr:sp macro="" textlink="">
      <xdr:nvSpPr>
        <xdr:cNvPr id="959" name="n_4mainValue【庁舎】&#10;一人当たり面積">
          <a:extLst>
            <a:ext uri="{FF2B5EF4-FFF2-40B4-BE49-F238E27FC236}">
              <a16:creationId xmlns:a16="http://schemas.microsoft.com/office/drawing/2014/main" id="{8A622F3D-8B62-41D0-9837-B0741A720880}"/>
            </a:ext>
          </a:extLst>
        </xdr:cNvPr>
        <xdr:cNvSpPr txBox="1"/>
      </xdr:nvSpPr>
      <xdr:spPr>
        <a:xfrm>
          <a:off x="165926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F204FBE6-7BC2-4458-B43E-FA45F4E8AB3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96CC75EF-36E0-40EB-B4C9-B149999098E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81510D4-3934-4A87-9D4D-950626460E9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類似団体と比較して特に有形固定資産減価償却率が高くなっている施設は、学校施設、児童館、港湾・漁港、図書館、庁舎であり、特に低くなっている施設は、橋りょう・トンネル、認定こども園・幼稚園・保育所、一般廃棄物処理施設、消防施設である。 </a:t>
          </a:r>
        </a:p>
        <a:p>
          <a:r>
            <a:rPr kumimoji="1" lang="ja-JP" altLang="en-US" sz="1300">
              <a:latin typeface="ＭＳ Ｐゴシック" panose="020B0600070205080204" pitchFamily="50" charset="-128"/>
              <a:ea typeface="ＭＳ Ｐゴシック" panose="020B0600070205080204" pitchFamily="50" charset="-128"/>
            </a:rPr>
            <a:t>学校施設、児童館、については、比率が７０％を超え、庁舎においては８０％を超えてきており、非常に老朽化が進んでいる状況である。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庁舎については令和３年４月に大島総合支所が建替えられ、また、令和７年度までに２支所の旧庁舎解体が進められる予定のため、有形固定資産減価償却率は低くなり、今後の維持管理費用の減少を見込んでいる。 </a:t>
          </a:r>
        </a:p>
        <a:p>
          <a:r>
            <a:rPr kumimoji="1" lang="ja-JP" altLang="en-US" sz="1300">
              <a:latin typeface="ＭＳ Ｐゴシック" panose="020B0600070205080204" pitchFamily="50" charset="-128"/>
              <a:ea typeface="ＭＳ Ｐゴシック" panose="020B0600070205080204" pitchFamily="50" charset="-128"/>
            </a:rPr>
            <a:t>前年度から低くなった認定こども園・幼稚園・保育園、は認定こども園の新設とそれに伴う旧幼稚園舎の解体によるものである。</a:t>
          </a:r>
        </a:p>
        <a:p>
          <a:r>
            <a:rPr kumimoji="1" lang="ja-JP" altLang="en-US" sz="1300">
              <a:latin typeface="ＭＳ Ｐゴシック" panose="020B0600070205080204" pitchFamily="50" charset="-128"/>
              <a:ea typeface="ＭＳ Ｐゴシック" panose="020B0600070205080204" pitchFamily="50" charset="-128"/>
            </a:rPr>
            <a:t>一方、消防施設については詰所の建て替えが進められており、有形固定資産原価消化率は低くなっていくと推測される。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6" t="s">
        <v>82</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1"/>
      <c r="DK1" s="181"/>
      <c r="DL1" s="181"/>
      <c r="DM1" s="181"/>
      <c r="DN1" s="181"/>
      <c r="DO1" s="181"/>
    </row>
    <row r="2" spans="1:119" ht="24" thickBot="1" x14ac:dyDescent="0.25">
      <c r="B2" s="182" t="s">
        <v>83</v>
      </c>
      <c r="C2" s="182"/>
      <c r="D2" s="183"/>
    </row>
    <row r="3" spans="1:119" ht="18.75" customHeight="1" thickBot="1" x14ac:dyDescent="0.25">
      <c r="A3" s="181"/>
      <c r="B3" s="417" t="s">
        <v>84</v>
      </c>
      <c r="C3" s="418"/>
      <c r="D3" s="418"/>
      <c r="E3" s="419"/>
      <c r="F3" s="419"/>
      <c r="G3" s="419"/>
      <c r="H3" s="419"/>
      <c r="I3" s="419"/>
      <c r="J3" s="419"/>
      <c r="K3" s="419"/>
      <c r="L3" s="419" t="s">
        <v>85</v>
      </c>
      <c r="M3" s="419"/>
      <c r="N3" s="419"/>
      <c r="O3" s="419"/>
      <c r="P3" s="419"/>
      <c r="Q3" s="419"/>
      <c r="R3" s="426"/>
      <c r="S3" s="426"/>
      <c r="T3" s="426"/>
      <c r="U3" s="426"/>
      <c r="V3" s="427"/>
      <c r="W3" s="401" t="s">
        <v>86</v>
      </c>
      <c r="X3" s="402"/>
      <c r="Y3" s="402"/>
      <c r="Z3" s="402"/>
      <c r="AA3" s="402"/>
      <c r="AB3" s="418"/>
      <c r="AC3" s="426" t="s">
        <v>87</v>
      </c>
      <c r="AD3" s="402"/>
      <c r="AE3" s="402"/>
      <c r="AF3" s="402"/>
      <c r="AG3" s="402"/>
      <c r="AH3" s="402"/>
      <c r="AI3" s="402"/>
      <c r="AJ3" s="402"/>
      <c r="AK3" s="402"/>
      <c r="AL3" s="403"/>
      <c r="AM3" s="401" t="s">
        <v>88</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89</v>
      </c>
      <c r="BO3" s="402"/>
      <c r="BP3" s="402"/>
      <c r="BQ3" s="402"/>
      <c r="BR3" s="402"/>
      <c r="BS3" s="402"/>
      <c r="BT3" s="402"/>
      <c r="BU3" s="403"/>
      <c r="BV3" s="401" t="s">
        <v>90</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91</v>
      </c>
      <c r="CU3" s="402"/>
      <c r="CV3" s="402"/>
      <c r="CW3" s="402"/>
      <c r="CX3" s="402"/>
      <c r="CY3" s="402"/>
      <c r="CZ3" s="402"/>
      <c r="DA3" s="403"/>
      <c r="DB3" s="401" t="s">
        <v>92</v>
      </c>
      <c r="DC3" s="402"/>
      <c r="DD3" s="402"/>
      <c r="DE3" s="402"/>
      <c r="DF3" s="402"/>
      <c r="DG3" s="402"/>
      <c r="DH3" s="402"/>
      <c r="DI3" s="403"/>
    </row>
    <row r="4" spans="1:119" ht="18.75" customHeight="1" x14ac:dyDescent="0.2">
      <c r="A4" s="181"/>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93</v>
      </c>
      <c r="AZ4" s="405"/>
      <c r="BA4" s="405"/>
      <c r="BB4" s="405"/>
      <c r="BC4" s="405"/>
      <c r="BD4" s="405"/>
      <c r="BE4" s="405"/>
      <c r="BF4" s="405"/>
      <c r="BG4" s="405"/>
      <c r="BH4" s="405"/>
      <c r="BI4" s="405"/>
      <c r="BJ4" s="405"/>
      <c r="BK4" s="405"/>
      <c r="BL4" s="405"/>
      <c r="BM4" s="406"/>
      <c r="BN4" s="407">
        <v>24417795</v>
      </c>
      <c r="BO4" s="408"/>
      <c r="BP4" s="408"/>
      <c r="BQ4" s="408"/>
      <c r="BR4" s="408"/>
      <c r="BS4" s="408"/>
      <c r="BT4" s="408"/>
      <c r="BU4" s="409"/>
      <c r="BV4" s="407">
        <v>26141003</v>
      </c>
      <c r="BW4" s="408"/>
      <c r="BX4" s="408"/>
      <c r="BY4" s="408"/>
      <c r="BZ4" s="408"/>
      <c r="CA4" s="408"/>
      <c r="CB4" s="408"/>
      <c r="CC4" s="409"/>
      <c r="CD4" s="410" t="s">
        <v>94</v>
      </c>
      <c r="CE4" s="411"/>
      <c r="CF4" s="411"/>
      <c r="CG4" s="411"/>
      <c r="CH4" s="411"/>
      <c r="CI4" s="411"/>
      <c r="CJ4" s="411"/>
      <c r="CK4" s="411"/>
      <c r="CL4" s="411"/>
      <c r="CM4" s="411"/>
      <c r="CN4" s="411"/>
      <c r="CO4" s="411"/>
      <c r="CP4" s="411"/>
      <c r="CQ4" s="411"/>
      <c r="CR4" s="411"/>
      <c r="CS4" s="412"/>
      <c r="CT4" s="413">
        <v>8.6999999999999993</v>
      </c>
      <c r="CU4" s="414"/>
      <c r="CV4" s="414"/>
      <c r="CW4" s="414"/>
      <c r="CX4" s="414"/>
      <c r="CY4" s="414"/>
      <c r="CZ4" s="414"/>
      <c r="DA4" s="415"/>
      <c r="DB4" s="413">
        <v>9.5</v>
      </c>
      <c r="DC4" s="414"/>
      <c r="DD4" s="414"/>
      <c r="DE4" s="414"/>
      <c r="DF4" s="414"/>
      <c r="DG4" s="414"/>
      <c r="DH4" s="414"/>
      <c r="DI4" s="415"/>
    </row>
    <row r="5" spans="1:119" ht="18.75" customHeight="1" x14ac:dyDescent="0.2">
      <c r="A5" s="181"/>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95</v>
      </c>
      <c r="AN5" s="474"/>
      <c r="AO5" s="474"/>
      <c r="AP5" s="474"/>
      <c r="AQ5" s="474"/>
      <c r="AR5" s="474"/>
      <c r="AS5" s="474"/>
      <c r="AT5" s="475"/>
      <c r="AU5" s="476" t="s">
        <v>96</v>
      </c>
      <c r="AV5" s="477"/>
      <c r="AW5" s="477"/>
      <c r="AX5" s="477"/>
      <c r="AY5" s="478" t="s">
        <v>97</v>
      </c>
      <c r="AZ5" s="479"/>
      <c r="BA5" s="479"/>
      <c r="BB5" s="479"/>
      <c r="BC5" s="479"/>
      <c r="BD5" s="479"/>
      <c r="BE5" s="479"/>
      <c r="BF5" s="479"/>
      <c r="BG5" s="479"/>
      <c r="BH5" s="479"/>
      <c r="BI5" s="479"/>
      <c r="BJ5" s="479"/>
      <c r="BK5" s="479"/>
      <c r="BL5" s="479"/>
      <c r="BM5" s="480"/>
      <c r="BN5" s="444">
        <v>23056090</v>
      </c>
      <c r="BO5" s="445"/>
      <c r="BP5" s="445"/>
      <c r="BQ5" s="445"/>
      <c r="BR5" s="445"/>
      <c r="BS5" s="445"/>
      <c r="BT5" s="445"/>
      <c r="BU5" s="446"/>
      <c r="BV5" s="444">
        <v>24689991</v>
      </c>
      <c r="BW5" s="445"/>
      <c r="BX5" s="445"/>
      <c r="BY5" s="445"/>
      <c r="BZ5" s="445"/>
      <c r="CA5" s="445"/>
      <c r="CB5" s="445"/>
      <c r="CC5" s="446"/>
      <c r="CD5" s="447" t="s">
        <v>98</v>
      </c>
      <c r="CE5" s="448"/>
      <c r="CF5" s="448"/>
      <c r="CG5" s="448"/>
      <c r="CH5" s="448"/>
      <c r="CI5" s="448"/>
      <c r="CJ5" s="448"/>
      <c r="CK5" s="448"/>
      <c r="CL5" s="448"/>
      <c r="CM5" s="448"/>
      <c r="CN5" s="448"/>
      <c r="CO5" s="448"/>
      <c r="CP5" s="448"/>
      <c r="CQ5" s="448"/>
      <c r="CR5" s="448"/>
      <c r="CS5" s="449"/>
      <c r="CT5" s="441">
        <v>85.6</v>
      </c>
      <c r="CU5" s="442"/>
      <c r="CV5" s="442"/>
      <c r="CW5" s="442"/>
      <c r="CX5" s="442"/>
      <c r="CY5" s="442"/>
      <c r="CZ5" s="442"/>
      <c r="DA5" s="443"/>
      <c r="DB5" s="441">
        <v>83.9</v>
      </c>
      <c r="DC5" s="442"/>
      <c r="DD5" s="442"/>
      <c r="DE5" s="442"/>
      <c r="DF5" s="442"/>
      <c r="DG5" s="442"/>
      <c r="DH5" s="442"/>
      <c r="DI5" s="443"/>
    </row>
    <row r="6" spans="1:119" ht="18.75" customHeight="1" x14ac:dyDescent="0.2">
      <c r="A6" s="181"/>
      <c r="B6" s="450" t="s">
        <v>99</v>
      </c>
      <c r="C6" s="451"/>
      <c r="D6" s="451"/>
      <c r="E6" s="452"/>
      <c r="F6" s="452"/>
      <c r="G6" s="452"/>
      <c r="H6" s="452"/>
      <c r="I6" s="452"/>
      <c r="J6" s="452"/>
      <c r="K6" s="452"/>
      <c r="L6" s="452" t="s">
        <v>100</v>
      </c>
      <c r="M6" s="452"/>
      <c r="N6" s="452"/>
      <c r="O6" s="452"/>
      <c r="P6" s="452"/>
      <c r="Q6" s="452"/>
      <c r="R6" s="456"/>
      <c r="S6" s="456"/>
      <c r="T6" s="456"/>
      <c r="U6" s="456"/>
      <c r="V6" s="457"/>
      <c r="W6" s="460" t="s">
        <v>101</v>
      </c>
      <c r="X6" s="461"/>
      <c r="Y6" s="461"/>
      <c r="Z6" s="461"/>
      <c r="AA6" s="461"/>
      <c r="AB6" s="451"/>
      <c r="AC6" s="464" t="s">
        <v>102</v>
      </c>
      <c r="AD6" s="465"/>
      <c r="AE6" s="465"/>
      <c r="AF6" s="465"/>
      <c r="AG6" s="465"/>
      <c r="AH6" s="465"/>
      <c r="AI6" s="465"/>
      <c r="AJ6" s="465"/>
      <c r="AK6" s="465"/>
      <c r="AL6" s="466"/>
      <c r="AM6" s="473" t="s">
        <v>103</v>
      </c>
      <c r="AN6" s="474"/>
      <c r="AO6" s="474"/>
      <c r="AP6" s="474"/>
      <c r="AQ6" s="474"/>
      <c r="AR6" s="474"/>
      <c r="AS6" s="474"/>
      <c r="AT6" s="475"/>
      <c r="AU6" s="476" t="s">
        <v>96</v>
      </c>
      <c r="AV6" s="477"/>
      <c r="AW6" s="477"/>
      <c r="AX6" s="477"/>
      <c r="AY6" s="478" t="s">
        <v>104</v>
      </c>
      <c r="AZ6" s="479"/>
      <c r="BA6" s="479"/>
      <c r="BB6" s="479"/>
      <c r="BC6" s="479"/>
      <c r="BD6" s="479"/>
      <c r="BE6" s="479"/>
      <c r="BF6" s="479"/>
      <c r="BG6" s="479"/>
      <c r="BH6" s="479"/>
      <c r="BI6" s="479"/>
      <c r="BJ6" s="479"/>
      <c r="BK6" s="479"/>
      <c r="BL6" s="479"/>
      <c r="BM6" s="480"/>
      <c r="BN6" s="444">
        <v>1361705</v>
      </c>
      <c r="BO6" s="445"/>
      <c r="BP6" s="445"/>
      <c r="BQ6" s="445"/>
      <c r="BR6" s="445"/>
      <c r="BS6" s="445"/>
      <c r="BT6" s="445"/>
      <c r="BU6" s="446"/>
      <c r="BV6" s="444">
        <v>1451012</v>
      </c>
      <c r="BW6" s="445"/>
      <c r="BX6" s="445"/>
      <c r="BY6" s="445"/>
      <c r="BZ6" s="445"/>
      <c r="CA6" s="445"/>
      <c r="CB6" s="445"/>
      <c r="CC6" s="446"/>
      <c r="CD6" s="447" t="s">
        <v>105</v>
      </c>
      <c r="CE6" s="448"/>
      <c r="CF6" s="448"/>
      <c r="CG6" s="448"/>
      <c r="CH6" s="448"/>
      <c r="CI6" s="448"/>
      <c r="CJ6" s="448"/>
      <c r="CK6" s="448"/>
      <c r="CL6" s="448"/>
      <c r="CM6" s="448"/>
      <c r="CN6" s="448"/>
      <c r="CO6" s="448"/>
      <c r="CP6" s="448"/>
      <c r="CQ6" s="448"/>
      <c r="CR6" s="448"/>
      <c r="CS6" s="449"/>
      <c r="CT6" s="481">
        <v>86.5</v>
      </c>
      <c r="CU6" s="482"/>
      <c r="CV6" s="482"/>
      <c r="CW6" s="482"/>
      <c r="CX6" s="482"/>
      <c r="CY6" s="482"/>
      <c r="CZ6" s="482"/>
      <c r="DA6" s="483"/>
      <c r="DB6" s="481">
        <v>86.2</v>
      </c>
      <c r="DC6" s="482"/>
      <c r="DD6" s="482"/>
      <c r="DE6" s="482"/>
      <c r="DF6" s="482"/>
      <c r="DG6" s="482"/>
      <c r="DH6" s="482"/>
      <c r="DI6" s="483"/>
    </row>
    <row r="7" spans="1:119" ht="18.75" customHeight="1" x14ac:dyDescent="0.2">
      <c r="A7" s="181"/>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106</v>
      </c>
      <c r="AN7" s="474"/>
      <c r="AO7" s="474"/>
      <c r="AP7" s="474"/>
      <c r="AQ7" s="474"/>
      <c r="AR7" s="474"/>
      <c r="AS7" s="474"/>
      <c r="AT7" s="475"/>
      <c r="AU7" s="476" t="s">
        <v>107</v>
      </c>
      <c r="AV7" s="477"/>
      <c r="AW7" s="477"/>
      <c r="AX7" s="477"/>
      <c r="AY7" s="478" t="s">
        <v>108</v>
      </c>
      <c r="AZ7" s="479"/>
      <c r="BA7" s="479"/>
      <c r="BB7" s="479"/>
      <c r="BC7" s="479"/>
      <c r="BD7" s="479"/>
      <c r="BE7" s="479"/>
      <c r="BF7" s="479"/>
      <c r="BG7" s="479"/>
      <c r="BH7" s="479"/>
      <c r="BI7" s="479"/>
      <c r="BJ7" s="479"/>
      <c r="BK7" s="479"/>
      <c r="BL7" s="479"/>
      <c r="BM7" s="480"/>
      <c r="BN7" s="444">
        <v>308506</v>
      </c>
      <c r="BO7" s="445"/>
      <c r="BP7" s="445"/>
      <c r="BQ7" s="445"/>
      <c r="BR7" s="445"/>
      <c r="BS7" s="445"/>
      <c r="BT7" s="445"/>
      <c r="BU7" s="446"/>
      <c r="BV7" s="444">
        <v>268610</v>
      </c>
      <c r="BW7" s="445"/>
      <c r="BX7" s="445"/>
      <c r="BY7" s="445"/>
      <c r="BZ7" s="445"/>
      <c r="CA7" s="445"/>
      <c r="CB7" s="445"/>
      <c r="CC7" s="446"/>
      <c r="CD7" s="447" t="s">
        <v>109</v>
      </c>
      <c r="CE7" s="448"/>
      <c r="CF7" s="448"/>
      <c r="CG7" s="448"/>
      <c r="CH7" s="448"/>
      <c r="CI7" s="448"/>
      <c r="CJ7" s="448"/>
      <c r="CK7" s="448"/>
      <c r="CL7" s="448"/>
      <c r="CM7" s="448"/>
      <c r="CN7" s="448"/>
      <c r="CO7" s="448"/>
      <c r="CP7" s="448"/>
      <c r="CQ7" s="448"/>
      <c r="CR7" s="448"/>
      <c r="CS7" s="449"/>
      <c r="CT7" s="444">
        <v>12059917</v>
      </c>
      <c r="CU7" s="445"/>
      <c r="CV7" s="445"/>
      <c r="CW7" s="445"/>
      <c r="CX7" s="445"/>
      <c r="CY7" s="445"/>
      <c r="CZ7" s="445"/>
      <c r="DA7" s="446"/>
      <c r="DB7" s="444">
        <v>12390597</v>
      </c>
      <c r="DC7" s="445"/>
      <c r="DD7" s="445"/>
      <c r="DE7" s="445"/>
      <c r="DF7" s="445"/>
      <c r="DG7" s="445"/>
      <c r="DH7" s="445"/>
      <c r="DI7" s="446"/>
    </row>
    <row r="8" spans="1:119" ht="18.75" customHeight="1" thickBot="1" x14ac:dyDescent="0.25">
      <c r="A8" s="181"/>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110</v>
      </c>
      <c r="AN8" s="474"/>
      <c r="AO8" s="474"/>
      <c r="AP8" s="474"/>
      <c r="AQ8" s="474"/>
      <c r="AR8" s="474"/>
      <c r="AS8" s="474"/>
      <c r="AT8" s="475"/>
      <c r="AU8" s="476" t="s">
        <v>96</v>
      </c>
      <c r="AV8" s="477"/>
      <c r="AW8" s="477"/>
      <c r="AX8" s="477"/>
      <c r="AY8" s="478" t="s">
        <v>111</v>
      </c>
      <c r="AZ8" s="479"/>
      <c r="BA8" s="479"/>
      <c r="BB8" s="479"/>
      <c r="BC8" s="479"/>
      <c r="BD8" s="479"/>
      <c r="BE8" s="479"/>
      <c r="BF8" s="479"/>
      <c r="BG8" s="479"/>
      <c r="BH8" s="479"/>
      <c r="BI8" s="479"/>
      <c r="BJ8" s="479"/>
      <c r="BK8" s="479"/>
      <c r="BL8" s="479"/>
      <c r="BM8" s="480"/>
      <c r="BN8" s="444">
        <v>1053199</v>
      </c>
      <c r="BO8" s="445"/>
      <c r="BP8" s="445"/>
      <c r="BQ8" s="445"/>
      <c r="BR8" s="445"/>
      <c r="BS8" s="445"/>
      <c r="BT8" s="445"/>
      <c r="BU8" s="446"/>
      <c r="BV8" s="444">
        <v>1182402</v>
      </c>
      <c r="BW8" s="445"/>
      <c r="BX8" s="445"/>
      <c r="BY8" s="445"/>
      <c r="BZ8" s="445"/>
      <c r="CA8" s="445"/>
      <c r="CB8" s="445"/>
      <c r="CC8" s="446"/>
      <c r="CD8" s="447" t="s">
        <v>112</v>
      </c>
      <c r="CE8" s="448"/>
      <c r="CF8" s="448"/>
      <c r="CG8" s="448"/>
      <c r="CH8" s="448"/>
      <c r="CI8" s="448"/>
      <c r="CJ8" s="448"/>
      <c r="CK8" s="448"/>
      <c r="CL8" s="448"/>
      <c r="CM8" s="448"/>
      <c r="CN8" s="448"/>
      <c r="CO8" s="448"/>
      <c r="CP8" s="448"/>
      <c r="CQ8" s="448"/>
      <c r="CR8" s="448"/>
      <c r="CS8" s="449"/>
      <c r="CT8" s="484">
        <v>0.28999999999999998</v>
      </c>
      <c r="CU8" s="485"/>
      <c r="CV8" s="485"/>
      <c r="CW8" s="485"/>
      <c r="CX8" s="485"/>
      <c r="CY8" s="485"/>
      <c r="CZ8" s="485"/>
      <c r="DA8" s="486"/>
      <c r="DB8" s="484">
        <v>0.28999999999999998</v>
      </c>
      <c r="DC8" s="485"/>
      <c r="DD8" s="485"/>
      <c r="DE8" s="485"/>
      <c r="DF8" s="485"/>
      <c r="DG8" s="485"/>
      <c r="DH8" s="485"/>
      <c r="DI8" s="486"/>
    </row>
    <row r="9" spans="1:119" ht="18.75" customHeight="1" thickBot="1" x14ac:dyDescent="0.25">
      <c r="A9" s="181"/>
      <c r="B9" s="438" t="s">
        <v>113</v>
      </c>
      <c r="C9" s="439"/>
      <c r="D9" s="439"/>
      <c r="E9" s="439"/>
      <c r="F9" s="439"/>
      <c r="G9" s="439"/>
      <c r="H9" s="439"/>
      <c r="I9" s="439"/>
      <c r="J9" s="439"/>
      <c r="K9" s="487"/>
      <c r="L9" s="488" t="s">
        <v>114</v>
      </c>
      <c r="M9" s="489"/>
      <c r="N9" s="489"/>
      <c r="O9" s="489"/>
      <c r="P9" s="489"/>
      <c r="Q9" s="490"/>
      <c r="R9" s="491">
        <v>26275</v>
      </c>
      <c r="S9" s="492"/>
      <c r="T9" s="492"/>
      <c r="U9" s="492"/>
      <c r="V9" s="493"/>
      <c r="W9" s="401" t="s">
        <v>115</v>
      </c>
      <c r="X9" s="402"/>
      <c r="Y9" s="402"/>
      <c r="Z9" s="402"/>
      <c r="AA9" s="402"/>
      <c r="AB9" s="402"/>
      <c r="AC9" s="402"/>
      <c r="AD9" s="402"/>
      <c r="AE9" s="402"/>
      <c r="AF9" s="402"/>
      <c r="AG9" s="402"/>
      <c r="AH9" s="402"/>
      <c r="AI9" s="402"/>
      <c r="AJ9" s="402"/>
      <c r="AK9" s="402"/>
      <c r="AL9" s="403"/>
      <c r="AM9" s="473" t="s">
        <v>116</v>
      </c>
      <c r="AN9" s="474"/>
      <c r="AO9" s="474"/>
      <c r="AP9" s="474"/>
      <c r="AQ9" s="474"/>
      <c r="AR9" s="474"/>
      <c r="AS9" s="474"/>
      <c r="AT9" s="475"/>
      <c r="AU9" s="476" t="s">
        <v>96</v>
      </c>
      <c r="AV9" s="477"/>
      <c r="AW9" s="477"/>
      <c r="AX9" s="477"/>
      <c r="AY9" s="478" t="s">
        <v>117</v>
      </c>
      <c r="AZ9" s="479"/>
      <c r="BA9" s="479"/>
      <c r="BB9" s="479"/>
      <c r="BC9" s="479"/>
      <c r="BD9" s="479"/>
      <c r="BE9" s="479"/>
      <c r="BF9" s="479"/>
      <c r="BG9" s="479"/>
      <c r="BH9" s="479"/>
      <c r="BI9" s="479"/>
      <c r="BJ9" s="479"/>
      <c r="BK9" s="479"/>
      <c r="BL9" s="479"/>
      <c r="BM9" s="480"/>
      <c r="BN9" s="444">
        <v>-129203</v>
      </c>
      <c r="BO9" s="445"/>
      <c r="BP9" s="445"/>
      <c r="BQ9" s="445"/>
      <c r="BR9" s="445"/>
      <c r="BS9" s="445"/>
      <c r="BT9" s="445"/>
      <c r="BU9" s="446"/>
      <c r="BV9" s="444">
        <v>339262</v>
      </c>
      <c r="BW9" s="445"/>
      <c r="BX9" s="445"/>
      <c r="BY9" s="445"/>
      <c r="BZ9" s="445"/>
      <c r="CA9" s="445"/>
      <c r="CB9" s="445"/>
      <c r="CC9" s="446"/>
      <c r="CD9" s="447" t="s">
        <v>118</v>
      </c>
      <c r="CE9" s="448"/>
      <c r="CF9" s="448"/>
      <c r="CG9" s="448"/>
      <c r="CH9" s="448"/>
      <c r="CI9" s="448"/>
      <c r="CJ9" s="448"/>
      <c r="CK9" s="448"/>
      <c r="CL9" s="448"/>
      <c r="CM9" s="448"/>
      <c r="CN9" s="448"/>
      <c r="CO9" s="448"/>
      <c r="CP9" s="448"/>
      <c r="CQ9" s="448"/>
      <c r="CR9" s="448"/>
      <c r="CS9" s="449"/>
      <c r="CT9" s="441">
        <v>12.6</v>
      </c>
      <c r="CU9" s="442"/>
      <c r="CV9" s="442"/>
      <c r="CW9" s="442"/>
      <c r="CX9" s="442"/>
      <c r="CY9" s="442"/>
      <c r="CZ9" s="442"/>
      <c r="DA9" s="443"/>
      <c r="DB9" s="441">
        <v>16.7</v>
      </c>
      <c r="DC9" s="442"/>
      <c r="DD9" s="442"/>
      <c r="DE9" s="442"/>
      <c r="DF9" s="442"/>
      <c r="DG9" s="442"/>
      <c r="DH9" s="442"/>
      <c r="DI9" s="443"/>
    </row>
    <row r="10" spans="1:119" ht="18.75" customHeight="1" thickBot="1" x14ac:dyDescent="0.25">
      <c r="A10" s="181"/>
      <c r="B10" s="438"/>
      <c r="C10" s="439"/>
      <c r="D10" s="439"/>
      <c r="E10" s="439"/>
      <c r="F10" s="439"/>
      <c r="G10" s="439"/>
      <c r="H10" s="439"/>
      <c r="I10" s="439"/>
      <c r="J10" s="439"/>
      <c r="K10" s="487"/>
      <c r="L10" s="494" t="s">
        <v>119</v>
      </c>
      <c r="M10" s="474"/>
      <c r="N10" s="474"/>
      <c r="O10" s="474"/>
      <c r="P10" s="474"/>
      <c r="Q10" s="475"/>
      <c r="R10" s="495">
        <v>28691</v>
      </c>
      <c r="S10" s="496"/>
      <c r="T10" s="496"/>
      <c r="U10" s="496"/>
      <c r="V10" s="497"/>
      <c r="W10" s="432"/>
      <c r="X10" s="433"/>
      <c r="Y10" s="433"/>
      <c r="Z10" s="433"/>
      <c r="AA10" s="433"/>
      <c r="AB10" s="433"/>
      <c r="AC10" s="433"/>
      <c r="AD10" s="433"/>
      <c r="AE10" s="433"/>
      <c r="AF10" s="433"/>
      <c r="AG10" s="433"/>
      <c r="AH10" s="433"/>
      <c r="AI10" s="433"/>
      <c r="AJ10" s="433"/>
      <c r="AK10" s="433"/>
      <c r="AL10" s="436"/>
      <c r="AM10" s="473" t="s">
        <v>120</v>
      </c>
      <c r="AN10" s="474"/>
      <c r="AO10" s="474"/>
      <c r="AP10" s="474"/>
      <c r="AQ10" s="474"/>
      <c r="AR10" s="474"/>
      <c r="AS10" s="474"/>
      <c r="AT10" s="475"/>
      <c r="AU10" s="476" t="s">
        <v>121</v>
      </c>
      <c r="AV10" s="477"/>
      <c r="AW10" s="477"/>
      <c r="AX10" s="477"/>
      <c r="AY10" s="478" t="s">
        <v>122</v>
      </c>
      <c r="AZ10" s="479"/>
      <c r="BA10" s="479"/>
      <c r="BB10" s="479"/>
      <c r="BC10" s="479"/>
      <c r="BD10" s="479"/>
      <c r="BE10" s="479"/>
      <c r="BF10" s="479"/>
      <c r="BG10" s="479"/>
      <c r="BH10" s="479"/>
      <c r="BI10" s="479"/>
      <c r="BJ10" s="479"/>
      <c r="BK10" s="479"/>
      <c r="BL10" s="479"/>
      <c r="BM10" s="480"/>
      <c r="BN10" s="444">
        <v>591245</v>
      </c>
      <c r="BO10" s="445"/>
      <c r="BP10" s="445"/>
      <c r="BQ10" s="445"/>
      <c r="BR10" s="445"/>
      <c r="BS10" s="445"/>
      <c r="BT10" s="445"/>
      <c r="BU10" s="446"/>
      <c r="BV10" s="444">
        <v>421589</v>
      </c>
      <c r="BW10" s="445"/>
      <c r="BX10" s="445"/>
      <c r="BY10" s="445"/>
      <c r="BZ10" s="445"/>
      <c r="CA10" s="445"/>
      <c r="CB10" s="445"/>
      <c r="CC10" s="446"/>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8"/>
      <c r="C11" s="439"/>
      <c r="D11" s="439"/>
      <c r="E11" s="439"/>
      <c r="F11" s="439"/>
      <c r="G11" s="439"/>
      <c r="H11" s="439"/>
      <c r="I11" s="439"/>
      <c r="J11" s="439"/>
      <c r="K11" s="487"/>
      <c r="L11" s="498" t="s">
        <v>124</v>
      </c>
      <c r="M11" s="499"/>
      <c r="N11" s="499"/>
      <c r="O11" s="499"/>
      <c r="P11" s="499"/>
      <c r="Q11" s="500"/>
      <c r="R11" s="501" t="s">
        <v>125</v>
      </c>
      <c r="S11" s="502"/>
      <c r="T11" s="502"/>
      <c r="U11" s="502"/>
      <c r="V11" s="503"/>
      <c r="W11" s="432"/>
      <c r="X11" s="433"/>
      <c r="Y11" s="433"/>
      <c r="Z11" s="433"/>
      <c r="AA11" s="433"/>
      <c r="AB11" s="433"/>
      <c r="AC11" s="433"/>
      <c r="AD11" s="433"/>
      <c r="AE11" s="433"/>
      <c r="AF11" s="433"/>
      <c r="AG11" s="433"/>
      <c r="AH11" s="433"/>
      <c r="AI11" s="433"/>
      <c r="AJ11" s="433"/>
      <c r="AK11" s="433"/>
      <c r="AL11" s="436"/>
      <c r="AM11" s="473" t="s">
        <v>126</v>
      </c>
      <c r="AN11" s="474"/>
      <c r="AO11" s="474"/>
      <c r="AP11" s="474"/>
      <c r="AQ11" s="474"/>
      <c r="AR11" s="474"/>
      <c r="AS11" s="474"/>
      <c r="AT11" s="475"/>
      <c r="AU11" s="476" t="s">
        <v>127</v>
      </c>
      <c r="AV11" s="477"/>
      <c r="AW11" s="477"/>
      <c r="AX11" s="477"/>
      <c r="AY11" s="478" t="s">
        <v>128</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958578</v>
      </c>
      <c r="BW11" s="445"/>
      <c r="BX11" s="445"/>
      <c r="BY11" s="445"/>
      <c r="BZ11" s="445"/>
      <c r="CA11" s="445"/>
      <c r="CB11" s="445"/>
      <c r="CC11" s="446"/>
      <c r="CD11" s="447" t="s">
        <v>129</v>
      </c>
      <c r="CE11" s="448"/>
      <c r="CF11" s="448"/>
      <c r="CG11" s="448"/>
      <c r="CH11" s="448"/>
      <c r="CI11" s="448"/>
      <c r="CJ11" s="448"/>
      <c r="CK11" s="448"/>
      <c r="CL11" s="448"/>
      <c r="CM11" s="448"/>
      <c r="CN11" s="448"/>
      <c r="CO11" s="448"/>
      <c r="CP11" s="448"/>
      <c r="CQ11" s="448"/>
      <c r="CR11" s="448"/>
      <c r="CS11" s="449"/>
      <c r="CT11" s="484" t="s">
        <v>130</v>
      </c>
      <c r="CU11" s="485"/>
      <c r="CV11" s="485"/>
      <c r="CW11" s="485"/>
      <c r="CX11" s="485"/>
      <c r="CY11" s="485"/>
      <c r="CZ11" s="485"/>
      <c r="DA11" s="486"/>
      <c r="DB11" s="484" t="s">
        <v>131</v>
      </c>
      <c r="DC11" s="485"/>
      <c r="DD11" s="485"/>
      <c r="DE11" s="485"/>
      <c r="DF11" s="485"/>
      <c r="DG11" s="485"/>
      <c r="DH11" s="485"/>
      <c r="DI11" s="486"/>
    </row>
    <row r="12" spans="1:119" ht="18.75" customHeight="1" x14ac:dyDescent="0.2">
      <c r="A12" s="181"/>
      <c r="B12" s="504" t="s">
        <v>132</v>
      </c>
      <c r="C12" s="505"/>
      <c r="D12" s="505"/>
      <c r="E12" s="505"/>
      <c r="F12" s="505"/>
      <c r="G12" s="505"/>
      <c r="H12" s="505"/>
      <c r="I12" s="505"/>
      <c r="J12" s="505"/>
      <c r="K12" s="506"/>
      <c r="L12" s="513" t="s">
        <v>133</v>
      </c>
      <c r="M12" s="514"/>
      <c r="N12" s="514"/>
      <c r="O12" s="514"/>
      <c r="P12" s="514"/>
      <c r="Q12" s="515"/>
      <c r="R12" s="516">
        <v>25747</v>
      </c>
      <c r="S12" s="517"/>
      <c r="T12" s="517"/>
      <c r="U12" s="517"/>
      <c r="V12" s="518"/>
      <c r="W12" s="519" t="s">
        <v>1</v>
      </c>
      <c r="X12" s="477"/>
      <c r="Y12" s="477"/>
      <c r="Z12" s="477"/>
      <c r="AA12" s="477"/>
      <c r="AB12" s="520"/>
      <c r="AC12" s="521" t="s">
        <v>134</v>
      </c>
      <c r="AD12" s="522"/>
      <c r="AE12" s="522"/>
      <c r="AF12" s="522"/>
      <c r="AG12" s="523"/>
      <c r="AH12" s="521" t="s">
        <v>135</v>
      </c>
      <c r="AI12" s="522"/>
      <c r="AJ12" s="522"/>
      <c r="AK12" s="522"/>
      <c r="AL12" s="524"/>
      <c r="AM12" s="473" t="s">
        <v>136</v>
      </c>
      <c r="AN12" s="474"/>
      <c r="AO12" s="474"/>
      <c r="AP12" s="474"/>
      <c r="AQ12" s="474"/>
      <c r="AR12" s="474"/>
      <c r="AS12" s="474"/>
      <c r="AT12" s="475"/>
      <c r="AU12" s="476" t="s">
        <v>127</v>
      </c>
      <c r="AV12" s="477"/>
      <c r="AW12" s="477"/>
      <c r="AX12" s="477"/>
      <c r="AY12" s="478" t="s">
        <v>137</v>
      </c>
      <c r="AZ12" s="479"/>
      <c r="BA12" s="479"/>
      <c r="BB12" s="479"/>
      <c r="BC12" s="479"/>
      <c r="BD12" s="479"/>
      <c r="BE12" s="479"/>
      <c r="BF12" s="479"/>
      <c r="BG12" s="479"/>
      <c r="BH12" s="479"/>
      <c r="BI12" s="479"/>
      <c r="BJ12" s="479"/>
      <c r="BK12" s="479"/>
      <c r="BL12" s="479"/>
      <c r="BM12" s="480"/>
      <c r="BN12" s="444">
        <v>337402</v>
      </c>
      <c r="BO12" s="445"/>
      <c r="BP12" s="445"/>
      <c r="BQ12" s="445"/>
      <c r="BR12" s="445"/>
      <c r="BS12" s="445"/>
      <c r="BT12" s="445"/>
      <c r="BU12" s="446"/>
      <c r="BV12" s="444">
        <v>745145</v>
      </c>
      <c r="BW12" s="445"/>
      <c r="BX12" s="445"/>
      <c r="BY12" s="445"/>
      <c r="BZ12" s="445"/>
      <c r="CA12" s="445"/>
      <c r="CB12" s="445"/>
      <c r="CC12" s="446"/>
      <c r="CD12" s="447" t="s">
        <v>138</v>
      </c>
      <c r="CE12" s="448"/>
      <c r="CF12" s="448"/>
      <c r="CG12" s="448"/>
      <c r="CH12" s="448"/>
      <c r="CI12" s="448"/>
      <c r="CJ12" s="448"/>
      <c r="CK12" s="448"/>
      <c r="CL12" s="448"/>
      <c r="CM12" s="448"/>
      <c r="CN12" s="448"/>
      <c r="CO12" s="448"/>
      <c r="CP12" s="448"/>
      <c r="CQ12" s="448"/>
      <c r="CR12" s="448"/>
      <c r="CS12" s="449"/>
      <c r="CT12" s="484" t="s">
        <v>139</v>
      </c>
      <c r="CU12" s="485"/>
      <c r="CV12" s="485"/>
      <c r="CW12" s="485"/>
      <c r="CX12" s="485"/>
      <c r="CY12" s="485"/>
      <c r="CZ12" s="485"/>
      <c r="DA12" s="486"/>
      <c r="DB12" s="484" t="s">
        <v>131</v>
      </c>
      <c r="DC12" s="485"/>
      <c r="DD12" s="485"/>
      <c r="DE12" s="485"/>
      <c r="DF12" s="485"/>
      <c r="DG12" s="485"/>
      <c r="DH12" s="485"/>
      <c r="DI12" s="486"/>
    </row>
    <row r="13" spans="1:119" ht="18.75" customHeight="1" x14ac:dyDescent="0.2">
      <c r="A13" s="181"/>
      <c r="B13" s="507"/>
      <c r="C13" s="508"/>
      <c r="D13" s="508"/>
      <c r="E13" s="508"/>
      <c r="F13" s="508"/>
      <c r="G13" s="508"/>
      <c r="H13" s="508"/>
      <c r="I13" s="508"/>
      <c r="J13" s="508"/>
      <c r="K13" s="509"/>
      <c r="L13" s="190"/>
      <c r="M13" s="535" t="s">
        <v>140</v>
      </c>
      <c r="N13" s="536"/>
      <c r="O13" s="536"/>
      <c r="P13" s="536"/>
      <c r="Q13" s="537"/>
      <c r="R13" s="528">
        <v>25459</v>
      </c>
      <c r="S13" s="529"/>
      <c r="T13" s="529"/>
      <c r="U13" s="529"/>
      <c r="V13" s="530"/>
      <c r="W13" s="460" t="s">
        <v>141</v>
      </c>
      <c r="X13" s="461"/>
      <c r="Y13" s="461"/>
      <c r="Z13" s="461"/>
      <c r="AA13" s="461"/>
      <c r="AB13" s="451"/>
      <c r="AC13" s="495">
        <v>1989</v>
      </c>
      <c r="AD13" s="496"/>
      <c r="AE13" s="496"/>
      <c r="AF13" s="496"/>
      <c r="AG13" s="538"/>
      <c r="AH13" s="495">
        <v>2353</v>
      </c>
      <c r="AI13" s="496"/>
      <c r="AJ13" s="496"/>
      <c r="AK13" s="496"/>
      <c r="AL13" s="497"/>
      <c r="AM13" s="473" t="s">
        <v>142</v>
      </c>
      <c r="AN13" s="474"/>
      <c r="AO13" s="474"/>
      <c r="AP13" s="474"/>
      <c r="AQ13" s="474"/>
      <c r="AR13" s="474"/>
      <c r="AS13" s="474"/>
      <c r="AT13" s="475"/>
      <c r="AU13" s="476" t="s">
        <v>143</v>
      </c>
      <c r="AV13" s="477"/>
      <c r="AW13" s="477"/>
      <c r="AX13" s="477"/>
      <c r="AY13" s="478" t="s">
        <v>144</v>
      </c>
      <c r="AZ13" s="479"/>
      <c r="BA13" s="479"/>
      <c r="BB13" s="479"/>
      <c r="BC13" s="479"/>
      <c r="BD13" s="479"/>
      <c r="BE13" s="479"/>
      <c r="BF13" s="479"/>
      <c r="BG13" s="479"/>
      <c r="BH13" s="479"/>
      <c r="BI13" s="479"/>
      <c r="BJ13" s="479"/>
      <c r="BK13" s="479"/>
      <c r="BL13" s="479"/>
      <c r="BM13" s="480"/>
      <c r="BN13" s="444">
        <v>124640</v>
      </c>
      <c r="BO13" s="445"/>
      <c r="BP13" s="445"/>
      <c r="BQ13" s="445"/>
      <c r="BR13" s="445"/>
      <c r="BS13" s="445"/>
      <c r="BT13" s="445"/>
      <c r="BU13" s="446"/>
      <c r="BV13" s="444">
        <v>974284</v>
      </c>
      <c r="BW13" s="445"/>
      <c r="BX13" s="445"/>
      <c r="BY13" s="445"/>
      <c r="BZ13" s="445"/>
      <c r="CA13" s="445"/>
      <c r="CB13" s="445"/>
      <c r="CC13" s="446"/>
      <c r="CD13" s="447" t="s">
        <v>145</v>
      </c>
      <c r="CE13" s="448"/>
      <c r="CF13" s="448"/>
      <c r="CG13" s="448"/>
      <c r="CH13" s="448"/>
      <c r="CI13" s="448"/>
      <c r="CJ13" s="448"/>
      <c r="CK13" s="448"/>
      <c r="CL13" s="448"/>
      <c r="CM13" s="448"/>
      <c r="CN13" s="448"/>
      <c r="CO13" s="448"/>
      <c r="CP13" s="448"/>
      <c r="CQ13" s="448"/>
      <c r="CR13" s="448"/>
      <c r="CS13" s="449"/>
      <c r="CT13" s="441">
        <v>-0.9</v>
      </c>
      <c r="CU13" s="442"/>
      <c r="CV13" s="442"/>
      <c r="CW13" s="442"/>
      <c r="CX13" s="442"/>
      <c r="CY13" s="442"/>
      <c r="CZ13" s="442"/>
      <c r="DA13" s="443"/>
      <c r="DB13" s="441">
        <v>-1.8</v>
      </c>
      <c r="DC13" s="442"/>
      <c r="DD13" s="442"/>
      <c r="DE13" s="442"/>
      <c r="DF13" s="442"/>
      <c r="DG13" s="442"/>
      <c r="DH13" s="442"/>
      <c r="DI13" s="443"/>
    </row>
    <row r="14" spans="1:119" ht="18.75" customHeight="1" thickBot="1" x14ac:dyDescent="0.25">
      <c r="A14" s="181"/>
      <c r="B14" s="507"/>
      <c r="C14" s="508"/>
      <c r="D14" s="508"/>
      <c r="E14" s="508"/>
      <c r="F14" s="508"/>
      <c r="G14" s="508"/>
      <c r="H14" s="508"/>
      <c r="I14" s="508"/>
      <c r="J14" s="508"/>
      <c r="K14" s="509"/>
      <c r="L14" s="525" t="s">
        <v>146</v>
      </c>
      <c r="M14" s="526"/>
      <c r="N14" s="526"/>
      <c r="O14" s="526"/>
      <c r="P14" s="526"/>
      <c r="Q14" s="527"/>
      <c r="R14" s="528">
        <v>26323</v>
      </c>
      <c r="S14" s="529"/>
      <c r="T14" s="529"/>
      <c r="U14" s="529"/>
      <c r="V14" s="530"/>
      <c r="W14" s="434"/>
      <c r="X14" s="435"/>
      <c r="Y14" s="435"/>
      <c r="Z14" s="435"/>
      <c r="AA14" s="435"/>
      <c r="AB14" s="424"/>
      <c r="AC14" s="531">
        <v>15.1</v>
      </c>
      <c r="AD14" s="532"/>
      <c r="AE14" s="532"/>
      <c r="AF14" s="532"/>
      <c r="AG14" s="533"/>
      <c r="AH14" s="531">
        <v>17</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147</v>
      </c>
      <c r="CE14" s="540"/>
      <c r="CF14" s="540"/>
      <c r="CG14" s="540"/>
      <c r="CH14" s="540"/>
      <c r="CI14" s="540"/>
      <c r="CJ14" s="540"/>
      <c r="CK14" s="540"/>
      <c r="CL14" s="540"/>
      <c r="CM14" s="540"/>
      <c r="CN14" s="540"/>
      <c r="CO14" s="540"/>
      <c r="CP14" s="540"/>
      <c r="CQ14" s="540"/>
      <c r="CR14" s="540"/>
      <c r="CS14" s="541"/>
      <c r="CT14" s="542" t="s">
        <v>131</v>
      </c>
      <c r="CU14" s="543"/>
      <c r="CV14" s="543"/>
      <c r="CW14" s="543"/>
      <c r="CX14" s="543"/>
      <c r="CY14" s="543"/>
      <c r="CZ14" s="543"/>
      <c r="DA14" s="544"/>
      <c r="DB14" s="542" t="s">
        <v>131</v>
      </c>
      <c r="DC14" s="543"/>
      <c r="DD14" s="543"/>
      <c r="DE14" s="543"/>
      <c r="DF14" s="543"/>
      <c r="DG14" s="543"/>
      <c r="DH14" s="543"/>
      <c r="DI14" s="544"/>
    </row>
    <row r="15" spans="1:119" ht="18.75" customHeight="1" x14ac:dyDescent="0.2">
      <c r="A15" s="181"/>
      <c r="B15" s="507"/>
      <c r="C15" s="508"/>
      <c r="D15" s="508"/>
      <c r="E15" s="508"/>
      <c r="F15" s="508"/>
      <c r="G15" s="508"/>
      <c r="H15" s="508"/>
      <c r="I15" s="508"/>
      <c r="J15" s="508"/>
      <c r="K15" s="509"/>
      <c r="L15" s="190"/>
      <c r="M15" s="535" t="s">
        <v>148</v>
      </c>
      <c r="N15" s="536"/>
      <c r="O15" s="536"/>
      <c r="P15" s="536"/>
      <c r="Q15" s="537"/>
      <c r="R15" s="528">
        <v>25990</v>
      </c>
      <c r="S15" s="529"/>
      <c r="T15" s="529"/>
      <c r="U15" s="529"/>
      <c r="V15" s="530"/>
      <c r="W15" s="460" t="s">
        <v>149</v>
      </c>
      <c r="X15" s="461"/>
      <c r="Y15" s="461"/>
      <c r="Z15" s="461"/>
      <c r="AA15" s="461"/>
      <c r="AB15" s="451"/>
      <c r="AC15" s="495">
        <v>4052</v>
      </c>
      <c r="AD15" s="496"/>
      <c r="AE15" s="496"/>
      <c r="AF15" s="496"/>
      <c r="AG15" s="538"/>
      <c r="AH15" s="495">
        <v>4157</v>
      </c>
      <c r="AI15" s="496"/>
      <c r="AJ15" s="496"/>
      <c r="AK15" s="496"/>
      <c r="AL15" s="497"/>
      <c r="AM15" s="473"/>
      <c r="AN15" s="474"/>
      <c r="AO15" s="474"/>
      <c r="AP15" s="474"/>
      <c r="AQ15" s="474"/>
      <c r="AR15" s="474"/>
      <c r="AS15" s="474"/>
      <c r="AT15" s="475"/>
      <c r="AU15" s="476"/>
      <c r="AV15" s="477"/>
      <c r="AW15" s="477"/>
      <c r="AX15" s="477"/>
      <c r="AY15" s="404" t="s">
        <v>150</v>
      </c>
      <c r="AZ15" s="405"/>
      <c r="BA15" s="405"/>
      <c r="BB15" s="405"/>
      <c r="BC15" s="405"/>
      <c r="BD15" s="405"/>
      <c r="BE15" s="405"/>
      <c r="BF15" s="405"/>
      <c r="BG15" s="405"/>
      <c r="BH15" s="405"/>
      <c r="BI15" s="405"/>
      <c r="BJ15" s="405"/>
      <c r="BK15" s="405"/>
      <c r="BL15" s="405"/>
      <c r="BM15" s="406"/>
      <c r="BN15" s="407">
        <v>3201571</v>
      </c>
      <c r="BO15" s="408"/>
      <c r="BP15" s="408"/>
      <c r="BQ15" s="408"/>
      <c r="BR15" s="408"/>
      <c r="BS15" s="408"/>
      <c r="BT15" s="408"/>
      <c r="BU15" s="409"/>
      <c r="BV15" s="407">
        <v>3123352</v>
      </c>
      <c r="BW15" s="408"/>
      <c r="BX15" s="408"/>
      <c r="BY15" s="408"/>
      <c r="BZ15" s="408"/>
      <c r="CA15" s="408"/>
      <c r="CB15" s="408"/>
      <c r="CC15" s="409"/>
      <c r="CD15" s="545" t="s">
        <v>151</v>
      </c>
      <c r="CE15" s="546"/>
      <c r="CF15" s="546"/>
      <c r="CG15" s="546"/>
      <c r="CH15" s="546"/>
      <c r="CI15" s="546"/>
      <c r="CJ15" s="546"/>
      <c r="CK15" s="546"/>
      <c r="CL15" s="546"/>
      <c r="CM15" s="546"/>
      <c r="CN15" s="546"/>
      <c r="CO15" s="546"/>
      <c r="CP15" s="546"/>
      <c r="CQ15" s="546"/>
      <c r="CR15" s="546"/>
      <c r="CS15" s="54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7"/>
      <c r="C16" s="508"/>
      <c r="D16" s="508"/>
      <c r="E16" s="508"/>
      <c r="F16" s="508"/>
      <c r="G16" s="508"/>
      <c r="H16" s="508"/>
      <c r="I16" s="508"/>
      <c r="J16" s="508"/>
      <c r="K16" s="509"/>
      <c r="L16" s="525" t="s">
        <v>152</v>
      </c>
      <c r="M16" s="548"/>
      <c r="N16" s="548"/>
      <c r="O16" s="548"/>
      <c r="P16" s="548"/>
      <c r="Q16" s="549"/>
      <c r="R16" s="550" t="s">
        <v>153</v>
      </c>
      <c r="S16" s="551"/>
      <c r="T16" s="551"/>
      <c r="U16" s="551"/>
      <c r="V16" s="552"/>
      <c r="W16" s="434"/>
      <c r="X16" s="435"/>
      <c r="Y16" s="435"/>
      <c r="Z16" s="435"/>
      <c r="AA16" s="435"/>
      <c r="AB16" s="424"/>
      <c r="AC16" s="531">
        <v>30.8</v>
      </c>
      <c r="AD16" s="532"/>
      <c r="AE16" s="532"/>
      <c r="AF16" s="532"/>
      <c r="AG16" s="533"/>
      <c r="AH16" s="531">
        <v>30</v>
      </c>
      <c r="AI16" s="532"/>
      <c r="AJ16" s="532"/>
      <c r="AK16" s="532"/>
      <c r="AL16" s="534"/>
      <c r="AM16" s="473"/>
      <c r="AN16" s="474"/>
      <c r="AO16" s="474"/>
      <c r="AP16" s="474"/>
      <c r="AQ16" s="474"/>
      <c r="AR16" s="474"/>
      <c r="AS16" s="474"/>
      <c r="AT16" s="475"/>
      <c r="AU16" s="476"/>
      <c r="AV16" s="477"/>
      <c r="AW16" s="477"/>
      <c r="AX16" s="477"/>
      <c r="AY16" s="478" t="s">
        <v>154</v>
      </c>
      <c r="AZ16" s="479"/>
      <c r="BA16" s="479"/>
      <c r="BB16" s="479"/>
      <c r="BC16" s="479"/>
      <c r="BD16" s="479"/>
      <c r="BE16" s="479"/>
      <c r="BF16" s="479"/>
      <c r="BG16" s="479"/>
      <c r="BH16" s="479"/>
      <c r="BI16" s="479"/>
      <c r="BJ16" s="479"/>
      <c r="BK16" s="479"/>
      <c r="BL16" s="479"/>
      <c r="BM16" s="480"/>
      <c r="BN16" s="444">
        <v>11149297</v>
      </c>
      <c r="BO16" s="445"/>
      <c r="BP16" s="445"/>
      <c r="BQ16" s="445"/>
      <c r="BR16" s="445"/>
      <c r="BS16" s="445"/>
      <c r="BT16" s="445"/>
      <c r="BU16" s="446"/>
      <c r="BV16" s="444">
        <v>11158365</v>
      </c>
      <c r="BW16" s="445"/>
      <c r="BX16" s="445"/>
      <c r="BY16" s="445"/>
      <c r="BZ16" s="445"/>
      <c r="CA16" s="445"/>
      <c r="CB16" s="445"/>
      <c r="CC16" s="446"/>
      <c r="CD16" s="194"/>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5">
      <c r="A17" s="181"/>
      <c r="B17" s="510"/>
      <c r="C17" s="511"/>
      <c r="D17" s="511"/>
      <c r="E17" s="511"/>
      <c r="F17" s="511"/>
      <c r="G17" s="511"/>
      <c r="H17" s="511"/>
      <c r="I17" s="511"/>
      <c r="J17" s="511"/>
      <c r="K17" s="512"/>
      <c r="L17" s="195"/>
      <c r="M17" s="555" t="s">
        <v>155</v>
      </c>
      <c r="N17" s="556"/>
      <c r="O17" s="556"/>
      <c r="P17" s="556"/>
      <c r="Q17" s="557"/>
      <c r="R17" s="550" t="s">
        <v>156</v>
      </c>
      <c r="S17" s="551"/>
      <c r="T17" s="551"/>
      <c r="U17" s="551"/>
      <c r="V17" s="552"/>
      <c r="W17" s="460" t="s">
        <v>157</v>
      </c>
      <c r="X17" s="461"/>
      <c r="Y17" s="461"/>
      <c r="Z17" s="461"/>
      <c r="AA17" s="461"/>
      <c r="AB17" s="451"/>
      <c r="AC17" s="495">
        <v>7126</v>
      </c>
      <c r="AD17" s="496"/>
      <c r="AE17" s="496"/>
      <c r="AF17" s="496"/>
      <c r="AG17" s="538"/>
      <c r="AH17" s="495">
        <v>7340</v>
      </c>
      <c r="AI17" s="496"/>
      <c r="AJ17" s="496"/>
      <c r="AK17" s="496"/>
      <c r="AL17" s="497"/>
      <c r="AM17" s="473"/>
      <c r="AN17" s="474"/>
      <c r="AO17" s="474"/>
      <c r="AP17" s="474"/>
      <c r="AQ17" s="474"/>
      <c r="AR17" s="474"/>
      <c r="AS17" s="474"/>
      <c r="AT17" s="475"/>
      <c r="AU17" s="476"/>
      <c r="AV17" s="477"/>
      <c r="AW17" s="477"/>
      <c r="AX17" s="477"/>
      <c r="AY17" s="478" t="s">
        <v>158</v>
      </c>
      <c r="AZ17" s="479"/>
      <c r="BA17" s="479"/>
      <c r="BB17" s="479"/>
      <c r="BC17" s="479"/>
      <c r="BD17" s="479"/>
      <c r="BE17" s="479"/>
      <c r="BF17" s="479"/>
      <c r="BG17" s="479"/>
      <c r="BH17" s="479"/>
      <c r="BI17" s="479"/>
      <c r="BJ17" s="479"/>
      <c r="BK17" s="479"/>
      <c r="BL17" s="479"/>
      <c r="BM17" s="480"/>
      <c r="BN17" s="444">
        <v>3996869</v>
      </c>
      <c r="BO17" s="445"/>
      <c r="BP17" s="445"/>
      <c r="BQ17" s="445"/>
      <c r="BR17" s="445"/>
      <c r="BS17" s="445"/>
      <c r="BT17" s="445"/>
      <c r="BU17" s="446"/>
      <c r="BV17" s="444">
        <v>3890450</v>
      </c>
      <c r="BW17" s="445"/>
      <c r="BX17" s="445"/>
      <c r="BY17" s="445"/>
      <c r="BZ17" s="445"/>
      <c r="CA17" s="445"/>
      <c r="CB17" s="445"/>
      <c r="CC17" s="446"/>
      <c r="CD17" s="194"/>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5">
      <c r="A18" s="181"/>
      <c r="B18" s="566" t="s">
        <v>159</v>
      </c>
      <c r="C18" s="487"/>
      <c r="D18" s="487"/>
      <c r="E18" s="567"/>
      <c r="F18" s="567"/>
      <c r="G18" s="567"/>
      <c r="H18" s="567"/>
      <c r="I18" s="567"/>
      <c r="J18" s="567"/>
      <c r="K18" s="567"/>
      <c r="L18" s="568">
        <v>241.6</v>
      </c>
      <c r="M18" s="568"/>
      <c r="N18" s="568"/>
      <c r="O18" s="568"/>
      <c r="P18" s="568"/>
      <c r="Q18" s="568"/>
      <c r="R18" s="569"/>
      <c r="S18" s="569"/>
      <c r="T18" s="569"/>
      <c r="U18" s="569"/>
      <c r="V18" s="570"/>
      <c r="W18" s="462"/>
      <c r="X18" s="463"/>
      <c r="Y18" s="463"/>
      <c r="Z18" s="463"/>
      <c r="AA18" s="463"/>
      <c r="AB18" s="454"/>
      <c r="AC18" s="571">
        <v>54.1</v>
      </c>
      <c r="AD18" s="572"/>
      <c r="AE18" s="572"/>
      <c r="AF18" s="572"/>
      <c r="AG18" s="573"/>
      <c r="AH18" s="571">
        <v>53</v>
      </c>
      <c r="AI18" s="572"/>
      <c r="AJ18" s="572"/>
      <c r="AK18" s="572"/>
      <c r="AL18" s="574"/>
      <c r="AM18" s="473"/>
      <c r="AN18" s="474"/>
      <c r="AO18" s="474"/>
      <c r="AP18" s="474"/>
      <c r="AQ18" s="474"/>
      <c r="AR18" s="474"/>
      <c r="AS18" s="474"/>
      <c r="AT18" s="475"/>
      <c r="AU18" s="476"/>
      <c r="AV18" s="477"/>
      <c r="AW18" s="477"/>
      <c r="AX18" s="477"/>
      <c r="AY18" s="478" t="s">
        <v>160</v>
      </c>
      <c r="AZ18" s="479"/>
      <c r="BA18" s="479"/>
      <c r="BB18" s="479"/>
      <c r="BC18" s="479"/>
      <c r="BD18" s="479"/>
      <c r="BE18" s="479"/>
      <c r="BF18" s="479"/>
      <c r="BG18" s="479"/>
      <c r="BH18" s="479"/>
      <c r="BI18" s="479"/>
      <c r="BJ18" s="479"/>
      <c r="BK18" s="479"/>
      <c r="BL18" s="479"/>
      <c r="BM18" s="480"/>
      <c r="BN18" s="444">
        <v>10533664</v>
      </c>
      <c r="BO18" s="445"/>
      <c r="BP18" s="445"/>
      <c r="BQ18" s="445"/>
      <c r="BR18" s="445"/>
      <c r="BS18" s="445"/>
      <c r="BT18" s="445"/>
      <c r="BU18" s="446"/>
      <c r="BV18" s="444">
        <v>10590583</v>
      </c>
      <c r="BW18" s="445"/>
      <c r="BX18" s="445"/>
      <c r="BY18" s="445"/>
      <c r="BZ18" s="445"/>
      <c r="CA18" s="445"/>
      <c r="CB18" s="445"/>
      <c r="CC18" s="446"/>
      <c r="CD18" s="194"/>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5">
      <c r="A19" s="181"/>
      <c r="B19" s="566" t="s">
        <v>161</v>
      </c>
      <c r="C19" s="487"/>
      <c r="D19" s="487"/>
      <c r="E19" s="567"/>
      <c r="F19" s="567"/>
      <c r="G19" s="567"/>
      <c r="H19" s="567"/>
      <c r="I19" s="567"/>
      <c r="J19" s="567"/>
      <c r="K19" s="567"/>
      <c r="L19" s="575">
        <v>109</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162</v>
      </c>
      <c r="AZ19" s="479"/>
      <c r="BA19" s="479"/>
      <c r="BB19" s="479"/>
      <c r="BC19" s="479"/>
      <c r="BD19" s="479"/>
      <c r="BE19" s="479"/>
      <c r="BF19" s="479"/>
      <c r="BG19" s="479"/>
      <c r="BH19" s="479"/>
      <c r="BI19" s="479"/>
      <c r="BJ19" s="479"/>
      <c r="BK19" s="479"/>
      <c r="BL19" s="479"/>
      <c r="BM19" s="480"/>
      <c r="BN19" s="444">
        <v>15825078</v>
      </c>
      <c r="BO19" s="445"/>
      <c r="BP19" s="445"/>
      <c r="BQ19" s="445"/>
      <c r="BR19" s="445"/>
      <c r="BS19" s="445"/>
      <c r="BT19" s="445"/>
      <c r="BU19" s="446"/>
      <c r="BV19" s="444">
        <v>17189408</v>
      </c>
      <c r="BW19" s="445"/>
      <c r="BX19" s="445"/>
      <c r="BY19" s="445"/>
      <c r="BZ19" s="445"/>
      <c r="CA19" s="445"/>
      <c r="CB19" s="445"/>
      <c r="CC19" s="446"/>
      <c r="CD19" s="194"/>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5">
      <c r="A20" s="181"/>
      <c r="B20" s="566" t="s">
        <v>163</v>
      </c>
      <c r="C20" s="487"/>
      <c r="D20" s="487"/>
      <c r="E20" s="567"/>
      <c r="F20" s="567"/>
      <c r="G20" s="567"/>
      <c r="H20" s="567"/>
      <c r="I20" s="567"/>
      <c r="J20" s="567"/>
      <c r="K20" s="567"/>
      <c r="L20" s="575">
        <v>11180</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4"/>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5">
      <c r="A21" s="181"/>
      <c r="B21" s="584" t="s">
        <v>164</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4"/>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2">
      <c r="A22" s="181"/>
      <c r="B22" s="614" t="s">
        <v>165</v>
      </c>
      <c r="C22" s="588"/>
      <c r="D22" s="589"/>
      <c r="E22" s="456" t="s">
        <v>1</v>
      </c>
      <c r="F22" s="461"/>
      <c r="G22" s="461"/>
      <c r="H22" s="461"/>
      <c r="I22" s="461"/>
      <c r="J22" s="461"/>
      <c r="K22" s="451"/>
      <c r="L22" s="456" t="s">
        <v>166</v>
      </c>
      <c r="M22" s="461"/>
      <c r="N22" s="461"/>
      <c r="O22" s="461"/>
      <c r="P22" s="451"/>
      <c r="Q22" s="619" t="s">
        <v>167</v>
      </c>
      <c r="R22" s="620"/>
      <c r="S22" s="620"/>
      <c r="T22" s="620"/>
      <c r="U22" s="620"/>
      <c r="V22" s="621"/>
      <c r="W22" s="587" t="s">
        <v>168</v>
      </c>
      <c r="X22" s="588"/>
      <c r="Y22" s="589"/>
      <c r="Z22" s="456" t="s">
        <v>1</v>
      </c>
      <c r="AA22" s="461"/>
      <c r="AB22" s="461"/>
      <c r="AC22" s="461"/>
      <c r="AD22" s="461"/>
      <c r="AE22" s="461"/>
      <c r="AF22" s="461"/>
      <c r="AG22" s="451"/>
      <c r="AH22" s="625" t="s">
        <v>169</v>
      </c>
      <c r="AI22" s="461"/>
      <c r="AJ22" s="461"/>
      <c r="AK22" s="461"/>
      <c r="AL22" s="451"/>
      <c r="AM22" s="625" t="s">
        <v>170</v>
      </c>
      <c r="AN22" s="626"/>
      <c r="AO22" s="626"/>
      <c r="AP22" s="626"/>
      <c r="AQ22" s="626"/>
      <c r="AR22" s="627"/>
      <c r="AS22" s="619" t="s">
        <v>167</v>
      </c>
      <c r="AT22" s="620"/>
      <c r="AU22" s="620"/>
      <c r="AV22" s="620"/>
      <c r="AW22" s="620"/>
      <c r="AX22" s="631"/>
      <c r="AY22" s="404" t="s">
        <v>171</v>
      </c>
      <c r="AZ22" s="405"/>
      <c r="BA22" s="405"/>
      <c r="BB22" s="405"/>
      <c r="BC22" s="405"/>
      <c r="BD22" s="405"/>
      <c r="BE22" s="405"/>
      <c r="BF22" s="405"/>
      <c r="BG22" s="405"/>
      <c r="BH22" s="405"/>
      <c r="BI22" s="405"/>
      <c r="BJ22" s="405"/>
      <c r="BK22" s="405"/>
      <c r="BL22" s="405"/>
      <c r="BM22" s="406"/>
      <c r="BN22" s="407">
        <v>19719363</v>
      </c>
      <c r="BO22" s="408"/>
      <c r="BP22" s="408"/>
      <c r="BQ22" s="408"/>
      <c r="BR22" s="408"/>
      <c r="BS22" s="408"/>
      <c r="BT22" s="408"/>
      <c r="BU22" s="409"/>
      <c r="BV22" s="407">
        <v>19801527</v>
      </c>
      <c r="BW22" s="408"/>
      <c r="BX22" s="408"/>
      <c r="BY22" s="408"/>
      <c r="BZ22" s="408"/>
      <c r="CA22" s="408"/>
      <c r="CB22" s="408"/>
      <c r="CC22" s="409"/>
      <c r="CD22" s="194"/>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2">
      <c r="A23" s="181"/>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172</v>
      </c>
      <c r="AZ23" s="479"/>
      <c r="BA23" s="479"/>
      <c r="BB23" s="479"/>
      <c r="BC23" s="479"/>
      <c r="BD23" s="479"/>
      <c r="BE23" s="479"/>
      <c r="BF23" s="479"/>
      <c r="BG23" s="479"/>
      <c r="BH23" s="479"/>
      <c r="BI23" s="479"/>
      <c r="BJ23" s="479"/>
      <c r="BK23" s="479"/>
      <c r="BL23" s="479"/>
      <c r="BM23" s="480"/>
      <c r="BN23" s="444">
        <v>12194155</v>
      </c>
      <c r="BO23" s="445"/>
      <c r="BP23" s="445"/>
      <c r="BQ23" s="445"/>
      <c r="BR23" s="445"/>
      <c r="BS23" s="445"/>
      <c r="BT23" s="445"/>
      <c r="BU23" s="446"/>
      <c r="BV23" s="444">
        <v>12179203</v>
      </c>
      <c r="BW23" s="445"/>
      <c r="BX23" s="445"/>
      <c r="BY23" s="445"/>
      <c r="BZ23" s="445"/>
      <c r="CA23" s="445"/>
      <c r="CB23" s="445"/>
      <c r="CC23" s="446"/>
      <c r="CD23" s="194"/>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5">
      <c r="A24" s="181"/>
      <c r="B24" s="615"/>
      <c r="C24" s="591"/>
      <c r="D24" s="592"/>
      <c r="E24" s="494" t="s">
        <v>173</v>
      </c>
      <c r="F24" s="474"/>
      <c r="G24" s="474"/>
      <c r="H24" s="474"/>
      <c r="I24" s="474"/>
      <c r="J24" s="474"/>
      <c r="K24" s="475"/>
      <c r="L24" s="495">
        <v>1</v>
      </c>
      <c r="M24" s="496"/>
      <c r="N24" s="496"/>
      <c r="O24" s="496"/>
      <c r="P24" s="538"/>
      <c r="Q24" s="495">
        <v>8370</v>
      </c>
      <c r="R24" s="496"/>
      <c r="S24" s="496"/>
      <c r="T24" s="496"/>
      <c r="U24" s="496"/>
      <c r="V24" s="538"/>
      <c r="W24" s="590"/>
      <c r="X24" s="591"/>
      <c r="Y24" s="592"/>
      <c r="Z24" s="494" t="s">
        <v>174</v>
      </c>
      <c r="AA24" s="474"/>
      <c r="AB24" s="474"/>
      <c r="AC24" s="474"/>
      <c r="AD24" s="474"/>
      <c r="AE24" s="474"/>
      <c r="AF24" s="474"/>
      <c r="AG24" s="475"/>
      <c r="AH24" s="495">
        <v>295</v>
      </c>
      <c r="AI24" s="496"/>
      <c r="AJ24" s="496"/>
      <c r="AK24" s="496"/>
      <c r="AL24" s="538"/>
      <c r="AM24" s="495">
        <v>926890</v>
      </c>
      <c r="AN24" s="496"/>
      <c r="AO24" s="496"/>
      <c r="AP24" s="496"/>
      <c r="AQ24" s="496"/>
      <c r="AR24" s="538"/>
      <c r="AS24" s="495">
        <v>3142</v>
      </c>
      <c r="AT24" s="496"/>
      <c r="AU24" s="496"/>
      <c r="AV24" s="496"/>
      <c r="AW24" s="496"/>
      <c r="AX24" s="497"/>
      <c r="AY24" s="560" t="s">
        <v>175</v>
      </c>
      <c r="AZ24" s="561"/>
      <c r="BA24" s="561"/>
      <c r="BB24" s="561"/>
      <c r="BC24" s="561"/>
      <c r="BD24" s="561"/>
      <c r="BE24" s="561"/>
      <c r="BF24" s="561"/>
      <c r="BG24" s="561"/>
      <c r="BH24" s="561"/>
      <c r="BI24" s="561"/>
      <c r="BJ24" s="561"/>
      <c r="BK24" s="561"/>
      <c r="BL24" s="561"/>
      <c r="BM24" s="562"/>
      <c r="BN24" s="444">
        <v>15098005</v>
      </c>
      <c r="BO24" s="445"/>
      <c r="BP24" s="445"/>
      <c r="BQ24" s="445"/>
      <c r="BR24" s="445"/>
      <c r="BS24" s="445"/>
      <c r="BT24" s="445"/>
      <c r="BU24" s="446"/>
      <c r="BV24" s="444">
        <v>14786102</v>
      </c>
      <c r="BW24" s="445"/>
      <c r="BX24" s="445"/>
      <c r="BY24" s="445"/>
      <c r="BZ24" s="445"/>
      <c r="CA24" s="445"/>
      <c r="CB24" s="445"/>
      <c r="CC24" s="446"/>
      <c r="CD24" s="194"/>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2">
      <c r="A25" s="181"/>
      <c r="B25" s="615"/>
      <c r="C25" s="591"/>
      <c r="D25" s="592"/>
      <c r="E25" s="494" t="s">
        <v>176</v>
      </c>
      <c r="F25" s="474"/>
      <c r="G25" s="474"/>
      <c r="H25" s="474"/>
      <c r="I25" s="474"/>
      <c r="J25" s="474"/>
      <c r="K25" s="475"/>
      <c r="L25" s="495">
        <v>1</v>
      </c>
      <c r="M25" s="496"/>
      <c r="N25" s="496"/>
      <c r="O25" s="496"/>
      <c r="P25" s="538"/>
      <c r="Q25" s="495">
        <v>6680</v>
      </c>
      <c r="R25" s="496"/>
      <c r="S25" s="496"/>
      <c r="T25" s="496"/>
      <c r="U25" s="496"/>
      <c r="V25" s="538"/>
      <c r="W25" s="590"/>
      <c r="X25" s="591"/>
      <c r="Y25" s="592"/>
      <c r="Z25" s="494" t="s">
        <v>177</v>
      </c>
      <c r="AA25" s="474"/>
      <c r="AB25" s="474"/>
      <c r="AC25" s="474"/>
      <c r="AD25" s="474"/>
      <c r="AE25" s="474"/>
      <c r="AF25" s="474"/>
      <c r="AG25" s="475"/>
      <c r="AH25" s="495" t="s">
        <v>130</v>
      </c>
      <c r="AI25" s="496"/>
      <c r="AJ25" s="496"/>
      <c r="AK25" s="496"/>
      <c r="AL25" s="538"/>
      <c r="AM25" s="495" t="s">
        <v>178</v>
      </c>
      <c r="AN25" s="496"/>
      <c r="AO25" s="496"/>
      <c r="AP25" s="496"/>
      <c r="AQ25" s="496"/>
      <c r="AR25" s="538"/>
      <c r="AS25" s="495" t="s">
        <v>131</v>
      </c>
      <c r="AT25" s="496"/>
      <c r="AU25" s="496"/>
      <c r="AV25" s="496"/>
      <c r="AW25" s="496"/>
      <c r="AX25" s="497"/>
      <c r="AY25" s="404" t="s">
        <v>179</v>
      </c>
      <c r="AZ25" s="405"/>
      <c r="BA25" s="405"/>
      <c r="BB25" s="405"/>
      <c r="BC25" s="405"/>
      <c r="BD25" s="405"/>
      <c r="BE25" s="405"/>
      <c r="BF25" s="405"/>
      <c r="BG25" s="405"/>
      <c r="BH25" s="405"/>
      <c r="BI25" s="405"/>
      <c r="BJ25" s="405"/>
      <c r="BK25" s="405"/>
      <c r="BL25" s="405"/>
      <c r="BM25" s="406"/>
      <c r="BN25" s="407">
        <v>3510161</v>
      </c>
      <c r="BO25" s="408"/>
      <c r="BP25" s="408"/>
      <c r="BQ25" s="408"/>
      <c r="BR25" s="408"/>
      <c r="BS25" s="408"/>
      <c r="BT25" s="408"/>
      <c r="BU25" s="409"/>
      <c r="BV25" s="407">
        <v>4253851</v>
      </c>
      <c r="BW25" s="408"/>
      <c r="BX25" s="408"/>
      <c r="BY25" s="408"/>
      <c r="BZ25" s="408"/>
      <c r="CA25" s="408"/>
      <c r="CB25" s="408"/>
      <c r="CC25" s="409"/>
      <c r="CD25" s="194"/>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2">
      <c r="A26" s="181"/>
      <c r="B26" s="615"/>
      <c r="C26" s="591"/>
      <c r="D26" s="592"/>
      <c r="E26" s="494" t="s">
        <v>180</v>
      </c>
      <c r="F26" s="474"/>
      <c r="G26" s="474"/>
      <c r="H26" s="474"/>
      <c r="I26" s="474"/>
      <c r="J26" s="474"/>
      <c r="K26" s="475"/>
      <c r="L26" s="495">
        <v>1</v>
      </c>
      <c r="M26" s="496"/>
      <c r="N26" s="496"/>
      <c r="O26" s="496"/>
      <c r="P26" s="538"/>
      <c r="Q26" s="495">
        <v>6170</v>
      </c>
      <c r="R26" s="496"/>
      <c r="S26" s="496"/>
      <c r="T26" s="496"/>
      <c r="U26" s="496"/>
      <c r="V26" s="538"/>
      <c r="W26" s="590"/>
      <c r="X26" s="591"/>
      <c r="Y26" s="592"/>
      <c r="Z26" s="494" t="s">
        <v>181</v>
      </c>
      <c r="AA26" s="596"/>
      <c r="AB26" s="596"/>
      <c r="AC26" s="596"/>
      <c r="AD26" s="596"/>
      <c r="AE26" s="596"/>
      <c r="AF26" s="596"/>
      <c r="AG26" s="597"/>
      <c r="AH26" s="495">
        <v>7</v>
      </c>
      <c r="AI26" s="496"/>
      <c r="AJ26" s="496"/>
      <c r="AK26" s="496"/>
      <c r="AL26" s="538"/>
      <c r="AM26" s="495">
        <v>22029</v>
      </c>
      <c r="AN26" s="496"/>
      <c r="AO26" s="496"/>
      <c r="AP26" s="496"/>
      <c r="AQ26" s="496"/>
      <c r="AR26" s="538"/>
      <c r="AS26" s="495">
        <v>3147</v>
      </c>
      <c r="AT26" s="496"/>
      <c r="AU26" s="496"/>
      <c r="AV26" s="496"/>
      <c r="AW26" s="496"/>
      <c r="AX26" s="497"/>
      <c r="AY26" s="447" t="s">
        <v>182</v>
      </c>
      <c r="AZ26" s="448"/>
      <c r="BA26" s="448"/>
      <c r="BB26" s="448"/>
      <c r="BC26" s="448"/>
      <c r="BD26" s="448"/>
      <c r="BE26" s="448"/>
      <c r="BF26" s="448"/>
      <c r="BG26" s="448"/>
      <c r="BH26" s="448"/>
      <c r="BI26" s="448"/>
      <c r="BJ26" s="448"/>
      <c r="BK26" s="448"/>
      <c r="BL26" s="448"/>
      <c r="BM26" s="449"/>
      <c r="BN26" s="444" t="s">
        <v>139</v>
      </c>
      <c r="BO26" s="445"/>
      <c r="BP26" s="445"/>
      <c r="BQ26" s="445"/>
      <c r="BR26" s="445"/>
      <c r="BS26" s="445"/>
      <c r="BT26" s="445"/>
      <c r="BU26" s="446"/>
      <c r="BV26" s="444" t="s">
        <v>131</v>
      </c>
      <c r="BW26" s="445"/>
      <c r="BX26" s="445"/>
      <c r="BY26" s="445"/>
      <c r="BZ26" s="445"/>
      <c r="CA26" s="445"/>
      <c r="CB26" s="445"/>
      <c r="CC26" s="446"/>
      <c r="CD26" s="194"/>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5">
      <c r="A27" s="181"/>
      <c r="B27" s="615"/>
      <c r="C27" s="591"/>
      <c r="D27" s="592"/>
      <c r="E27" s="494" t="s">
        <v>183</v>
      </c>
      <c r="F27" s="474"/>
      <c r="G27" s="474"/>
      <c r="H27" s="474"/>
      <c r="I27" s="474"/>
      <c r="J27" s="474"/>
      <c r="K27" s="475"/>
      <c r="L27" s="495">
        <v>1</v>
      </c>
      <c r="M27" s="496"/>
      <c r="N27" s="496"/>
      <c r="O27" s="496"/>
      <c r="P27" s="538"/>
      <c r="Q27" s="495">
        <v>3890</v>
      </c>
      <c r="R27" s="496"/>
      <c r="S27" s="496"/>
      <c r="T27" s="496"/>
      <c r="U27" s="496"/>
      <c r="V27" s="538"/>
      <c r="W27" s="590"/>
      <c r="X27" s="591"/>
      <c r="Y27" s="592"/>
      <c r="Z27" s="494" t="s">
        <v>184</v>
      </c>
      <c r="AA27" s="474"/>
      <c r="AB27" s="474"/>
      <c r="AC27" s="474"/>
      <c r="AD27" s="474"/>
      <c r="AE27" s="474"/>
      <c r="AF27" s="474"/>
      <c r="AG27" s="475"/>
      <c r="AH27" s="495">
        <v>7</v>
      </c>
      <c r="AI27" s="496"/>
      <c r="AJ27" s="496"/>
      <c r="AK27" s="496"/>
      <c r="AL27" s="538"/>
      <c r="AM27" s="495">
        <v>30996</v>
      </c>
      <c r="AN27" s="496"/>
      <c r="AO27" s="496"/>
      <c r="AP27" s="496"/>
      <c r="AQ27" s="496"/>
      <c r="AR27" s="538"/>
      <c r="AS27" s="495">
        <v>4428</v>
      </c>
      <c r="AT27" s="496"/>
      <c r="AU27" s="496"/>
      <c r="AV27" s="496"/>
      <c r="AW27" s="496"/>
      <c r="AX27" s="497"/>
      <c r="AY27" s="539" t="s">
        <v>185</v>
      </c>
      <c r="AZ27" s="540"/>
      <c r="BA27" s="540"/>
      <c r="BB27" s="540"/>
      <c r="BC27" s="540"/>
      <c r="BD27" s="540"/>
      <c r="BE27" s="540"/>
      <c r="BF27" s="540"/>
      <c r="BG27" s="540"/>
      <c r="BH27" s="540"/>
      <c r="BI27" s="540"/>
      <c r="BJ27" s="540"/>
      <c r="BK27" s="540"/>
      <c r="BL27" s="540"/>
      <c r="BM27" s="541"/>
      <c r="BN27" s="563">
        <v>683638</v>
      </c>
      <c r="BO27" s="564"/>
      <c r="BP27" s="564"/>
      <c r="BQ27" s="564"/>
      <c r="BR27" s="564"/>
      <c r="BS27" s="564"/>
      <c r="BT27" s="564"/>
      <c r="BU27" s="565"/>
      <c r="BV27" s="563">
        <v>683339</v>
      </c>
      <c r="BW27" s="564"/>
      <c r="BX27" s="564"/>
      <c r="BY27" s="564"/>
      <c r="BZ27" s="564"/>
      <c r="CA27" s="564"/>
      <c r="CB27" s="564"/>
      <c r="CC27" s="565"/>
      <c r="CD27" s="196"/>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2">
      <c r="A28" s="181"/>
      <c r="B28" s="615"/>
      <c r="C28" s="591"/>
      <c r="D28" s="592"/>
      <c r="E28" s="494" t="s">
        <v>186</v>
      </c>
      <c r="F28" s="474"/>
      <c r="G28" s="474"/>
      <c r="H28" s="474"/>
      <c r="I28" s="474"/>
      <c r="J28" s="474"/>
      <c r="K28" s="475"/>
      <c r="L28" s="495">
        <v>1</v>
      </c>
      <c r="M28" s="496"/>
      <c r="N28" s="496"/>
      <c r="O28" s="496"/>
      <c r="P28" s="538"/>
      <c r="Q28" s="495">
        <v>3290</v>
      </c>
      <c r="R28" s="496"/>
      <c r="S28" s="496"/>
      <c r="T28" s="496"/>
      <c r="U28" s="496"/>
      <c r="V28" s="538"/>
      <c r="W28" s="590"/>
      <c r="X28" s="591"/>
      <c r="Y28" s="592"/>
      <c r="Z28" s="494" t="s">
        <v>187</v>
      </c>
      <c r="AA28" s="474"/>
      <c r="AB28" s="474"/>
      <c r="AC28" s="474"/>
      <c r="AD28" s="474"/>
      <c r="AE28" s="474"/>
      <c r="AF28" s="474"/>
      <c r="AG28" s="475"/>
      <c r="AH28" s="495" t="s">
        <v>139</v>
      </c>
      <c r="AI28" s="496"/>
      <c r="AJ28" s="496"/>
      <c r="AK28" s="496"/>
      <c r="AL28" s="538"/>
      <c r="AM28" s="495" t="s">
        <v>131</v>
      </c>
      <c r="AN28" s="496"/>
      <c r="AO28" s="496"/>
      <c r="AP28" s="496"/>
      <c r="AQ28" s="496"/>
      <c r="AR28" s="538"/>
      <c r="AS28" s="495" t="s">
        <v>131</v>
      </c>
      <c r="AT28" s="496"/>
      <c r="AU28" s="496"/>
      <c r="AV28" s="496"/>
      <c r="AW28" s="496"/>
      <c r="AX28" s="497"/>
      <c r="AY28" s="598" t="s">
        <v>188</v>
      </c>
      <c r="AZ28" s="599"/>
      <c r="BA28" s="599"/>
      <c r="BB28" s="600"/>
      <c r="BC28" s="404" t="s">
        <v>50</v>
      </c>
      <c r="BD28" s="405"/>
      <c r="BE28" s="405"/>
      <c r="BF28" s="405"/>
      <c r="BG28" s="405"/>
      <c r="BH28" s="405"/>
      <c r="BI28" s="405"/>
      <c r="BJ28" s="405"/>
      <c r="BK28" s="405"/>
      <c r="BL28" s="405"/>
      <c r="BM28" s="406"/>
      <c r="BN28" s="407">
        <v>3192290</v>
      </c>
      <c r="BO28" s="408"/>
      <c r="BP28" s="408"/>
      <c r="BQ28" s="408"/>
      <c r="BR28" s="408"/>
      <c r="BS28" s="408"/>
      <c r="BT28" s="408"/>
      <c r="BU28" s="409"/>
      <c r="BV28" s="407">
        <v>2938447</v>
      </c>
      <c r="BW28" s="408"/>
      <c r="BX28" s="408"/>
      <c r="BY28" s="408"/>
      <c r="BZ28" s="408"/>
      <c r="CA28" s="408"/>
      <c r="CB28" s="408"/>
      <c r="CC28" s="409"/>
      <c r="CD28" s="194"/>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2">
      <c r="A29" s="181"/>
      <c r="B29" s="615"/>
      <c r="C29" s="591"/>
      <c r="D29" s="592"/>
      <c r="E29" s="494" t="s">
        <v>189</v>
      </c>
      <c r="F29" s="474"/>
      <c r="G29" s="474"/>
      <c r="H29" s="474"/>
      <c r="I29" s="474"/>
      <c r="J29" s="474"/>
      <c r="K29" s="475"/>
      <c r="L29" s="495">
        <v>16</v>
      </c>
      <c r="M29" s="496"/>
      <c r="N29" s="496"/>
      <c r="O29" s="496"/>
      <c r="P29" s="538"/>
      <c r="Q29" s="495">
        <v>3100</v>
      </c>
      <c r="R29" s="496"/>
      <c r="S29" s="496"/>
      <c r="T29" s="496"/>
      <c r="U29" s="496"/>
      <c r="V29" s="538"/>
      <c r="W29" s="593"/>
      <c r="X29" s="594"/>
      <c r="Y29" s="595"/>
      <c r="Z29" s="494" t="s">
        <v>190</v>
      </c>
      <c r="AA29" s="474"/>
      <c r="AB29" s="474"/>
      <c r="AC29" s="474"/>
      <c r="AD29" s="474"/>
      <c r="AE29" s="474"/>
      <c r="AF29" s="474"/>
      <c r="AG29" s="475"/>
      <c r="AH29" s="495">
        <v>302</v>
      </c>
      <c r="AI29" s="496"/>
      <c r="AJ29" s="496"/>
      <c r="AK29" s="496"/>
      <c r="AL29" s="538"/>
      <c r="AM29" s="495">
        <v>957886</v>
      </c>
      <c r="AN29" s="496"/>
      <c r="AO29" s="496"/>
      <c r="AP29" s="496"/>
      <c r="AQ29" s="496"/>
      <c r="AR29" s="538"/>
      <c r="AS29" s="495">
        <v>3172</v>
      </c>
      <c r="AT29" s="496"/>
      <c r="AU29" s="496"/>
      <c r="AV29" s="496"/>
      <c r="AW29" s="496"/>
      <c r="AX29" s="497"/>
      <c r="AY29" s="601"/>
      <c r="AZ29" s="602"/>
      <c r="BA29" s="602"/>
      <c r="BB29" s="603"/>
      <c r="BC29" s="478" t="s">
        <v>191</v>
      </c>
      <c r="BD29" s="479"/>
      <c r="BE29" s="479"/>
      <c r="BF29" s="479"/>
      <c r="BG29" s="479"/>
      <c r="BH29" s="479"/>
      <c r="BI29" s="479"/>
      <c r="BJ29" s="479"/>
      <c r="BK29" s="479"/>
      <c r="BL29" s="479"/>
      <c r="BM29" s="480"/>
      <c r="BN29" s="444">
        <v>1036825</v>
      </c>
      <c r="BO29" s="445"/>
      <c r="BP29" s="445"/>
      <c r="BQ29" s="445"/>
      <c r="BR29" s="445"/>
      <c r="BS29" s="445"/>
      <c r="BT29" s="445"/>
      <c r="BU29" s="446"/>
      <c r="BV29" s="444">
        <v>1036820</v>
      </c>
      <c r="BW29" s="445"/>
      <c r="BX29" s="445"/>
      <c r="BY29" s="445"/>
      <c r="BZ29" s="445"/>
      <c r="CA29" s="445"/>
      <c r="CB29" s="445"/>
      <c r="CC29" s="446"/>
      <c r="CD29" s="196"/>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5">
      <c r="A30" s="181"/>
      <c r="B30" s="616"/>
      <c r="C30" s="617"/>
      <c r="D30" s="618"/>
      <c r="E30" s="498"/>
      <c r="F30" s="499"/>
      <c r="G30" s="499"/>
      <c r="H30" s="499"/>
      <c r="I30" s="499"/>
      <c r="J30" s="499"/>
      <c r="K30" s="500"/>
      <c r="L30" s="608"/>
      <c r="M30" s="609"/>
      <c r="N30" s="609"/>
      <c r="O30" s="609"/>
      <c r="P30" s="610"/>
      <c r="Q30" s="608"/>
      <c r="R30" s="609"/>
      <c r="S30" s="609"/>
      <c r="T30" s="609"/>
      <c r="U30" s="609"/>
      <c r="V30" s="610"/>
      <c r="W30" s="611" t="s">
        <v>192</v>
      </c>
      <c r="X30" s="612"/>
      <c r="Y30" s="612"/>
      <c r="Z30" s="612"/>
      <c r="AA30" s="612"/>
      <c r="AB30" s="612"/>
      <c r="AC30" s="612"/>
      <c r="AD30" s="612"/>
      <c r="AE30" s="612"/>
      <c r="AF30" s="612"/>
      <c r="AG30" s="613"/>
      <c r="AH30" s="571">
        <v>98.9</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52</v>
      </c>
      <c r="BD30" s="561"/>
      <c r="BE30" s="561"/>
      <c r="BF30" s="561"/>
      <c r="BG30" s="561"/>
      <c r="BH30" s="561"/>
      <c r="BI30" s="561"/>
      <c r="BJ30" s="561"/>
      <c r="BK30" s="561"/>
      <c r="BL30" s="561"/>
      <c r="BM30" s="562"/>
      <c r="BN30" s="563">
        <v>13100267</v>
      </c>
      <c r="BO30" s="564"/>
      <c r="BP30" s="564"/>
      <c r="BQ30" s="564"/>
      <c r="BR30" s="564"/>
      <c r="BS30" s="564"/>
      <c r="BT30" s="564"/>
      <c r="BU30" s="565"/>
      <c r="BV30" s="563">
        <v>12456660</v>
      </c>
      <c r="BW30" s="564"/>
      <c r="BX30" s="564"/>
      <c r="BY30" s="564"/>
      <c r="BZ30" s="564"/>
      <c r="CA30" s="564"/>
      <c r="CB30" s="564"/>
      <c r="CC30" s="56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7" t="s">
        <v>193</v>
      </c>
      <c r="D32" s="607"/>
      <c r="E32" s="607"/>
      <c r="F32" s="607"/>
      <c r="G32" s="607"/>
      <c r="H32" s="607"/>
      <c r="I32" s="607"/>
      <c r="J32" s="607"/>
      <c r="K32" s="607"/>
      <c r="L32" s="607"/>
      <c r="M32" s="607"/>
      <c r="N32" s="607"/>
      <c r="O32" s="607"/>
      <c r="P32" s="607"/>
      <c r="Q32" s="607"/>
      <c r="R32" s="607"/>
      <c r="S32" s="607"/>
      <c r="U32" s="448" t="s">
        <v>194</v>
      </c>
      <c r="V32" s="448"/>
      <c r="W32" s="448"/>
      <c r="X32" s="448"/>
      <c r="Y32" s="448"/>
      <c r="Z32" s="448"/>
      <c r="AA32" s="448"/>
      <c r="AB32" s="448"/>
      <c r="AC32" s="448"/>
      <c r="AD32" s="448"/>
      <c r="AE32" s="448"/>
      <c r="AF32" s="448"/>
      <c r="AG32" s="448"/>
      <c r="AH32" s="448"/>
      <c r="AI32" s="448"/>
      <c r="AJ32" s="448"/>
      <c r="AK32" s="448"/>
      <c r="AM32" s="448" t="s">
        <v>195</v>
      </c>
      <c r="AN32" s="448"/>
      <c r="AO32" s="448"/>
      <c r="AP32" s="448"/>
      <c r="AQ32" s="448"/>
      <c r="AR32" s="448"/>
      <c r="AS32" s="448"/>
      <c r="AT32" s="448"/>
      <c r="AU32" s="448"/>
      <c r="AV32" s="448"/>
      <c r="AW32" s="448"/>
      <c r="AX32" s="448"/>
      <c r="AY32" s="448"/>
      <c r="AZ32" s="448"/>
      <c r="BA32" s="448"/>
      <c r="BB32" s="448"/>
      <c r="BC32" s="448"/>
      <c r="BE32" s="448" t="s">
        <v>196</v>
      </c>
      <c r="BF32" s="448"/>
      <c r="BG32" s="448"/>
      <c r="BH32" s="448"/>
      <c r="BI32" s="448"/>
      <c r="BJ32" s="448"/>
      <c r="BK32" s="448"/>
      <c r="BL32" s="448"/>
      <c r="BM32" s="448"/>
      <c r="BN32" s="448"/>
      <c r="BO32" s="448"/>
      <c r="BP32" s="448"/>
      <c r="BQ32" s="448"/>
      <c r="BR32" s="448"/>
      <c r="BS32" s="448"/>
      <c r="BT32" s="448"/>
      <c r="BU32" s="448"/>
      <c r="BW32" s="448" t="s">
        <v>197</v>
      </c>
      <c r="BX32" s="448"/>
      <c r="BY32" s="448"/>
      <c r="BZ32" s="448"/>
      <c r="CA32" s="448"/>
      <c r="CB32" s="448"/>
      <c r="CC32" s="448"/>
      <c r="CD32" s="448"/>
      <c r="CE32" s="448"/>
      <c r="CF32" s="448"/>
      <c r="CG32" s="448"/>
      <c r="CH32" s="448"/>
      <c r="CI32" s="448"/>
      <c r="CJ32" s="448"/>
      <c r="CK32" s="448"/>
      <c r="CL32" s="448"/>
      <c r="CM32" s="448"/>
      <c r="CO32" s="448" t="s">
        <v>198</v>
      </c>
      <c r="CP32" s="448"/>
      <c r="CQ32" s="448"/>
      <c r="CR32" s="448"/>
      <c r="CS32" s="448"/>
      <c r="CT32" s="448"/>
      <c r="CU32" s="448"/>
      <c r="CV32" s="448"/>
      <c r="CW32" s="448"/>
      <c r="CX32" s="448"/>
      <c r="CY32" s="448"/>
      <c r="CZ32" s="448"/>
      <c r="DA32" s="448"/>
      <c r="DB32" s="448"/>
      <c r="DC32" s="448"/>
      <c r="DD32" s="448"/>
      <c r="DE32" s="448"/>
      <c r="DI32" s="204"/>
    </row>
    <row r="33" spans="1:113" ht="13.5" customHeight="1" x14ac:dyDescent="0.2">
      <c r="A33" s="181"/>
      <c r="B33" s="205"/>
      <c r="C33" s="468" t="s">
        <v>199</v>
      </c>
      <c r="D33" s="468"/>
      <c r="E33" s="433" t="s">
        <v>200</v>
      </c>
      <c r="F33" s="433"/>
      <c r="G33" s="433"/>
      <c r="H33" s="433"/>
      <c r="I33" s="433"/>
      <c r="J33" s="433"/>
      <c r="K33" s="433"/>
      <c r="L33" s="433"/>
      <c r="M33" s="433"/>
      <c r="N33" s="433"/>
      <c r="O33" s="433"/>
      <c r="P33" s="433"/>
      <c r="Q33" s="433"/>
      <c r="R33" s="433"/>
      <c r="S33" s="433"/>
      <c r="T33" s="206"/>
      <c r="U33" s="468" t="s">
        <v>201</v>
      </c>
      <c r="V33" s="468"/>
      <c r="W33" s="433" t="s">
        <v>200</v>
      </c>
      <c r="X33" s="433"/>
      <c r="Y33" s="433"/>
      <c r="Z33" s="433"/>
      <c r="AA33" s="433"/>
      <c r="AB33" s="433"/>
      <c r="AC33" s="433"/>
      <c r="AD33" s="433"/>
      <c r="AE33" s="433"/>
      <c r="AF33" s="433"/>
      <c r="AG33" s="433"/>
      <c r="AH33" s="433"/>
      <c r="AI33" s="433"/>
      <c r="AJ33" s="433"/>
      <c r="AK33" s="433"/>
      <c r="AL33" s="206"/>
      <c r="AM33" s="468" t="s">
        <v>201</v>
      </c>
      <c r="AN33" s="468"/>
      <c r="AO33" s="433" t="s">
        <v>202</v>
      </c>
      <c r="AP33" s="433"/>
      <c r="AQ33" s="433"/>
      <c r="AR33" s="433"/>
      <c r="AS33" s="433"/>
      <c r="AT33" s="433"/>
      <c r="AU33" s="433"/>
      <c r="AV33" s="433"/>
      <c r="AW33" s="433"/>
      <c r="AX33" s="433"/>
      <c r="AY33" s="433"/>
      <c r="AZ33" s="433"/>
      <c r="BA33" s="433"/>
      <c r="BB33" s="433"/>
      <c r="BC33" s="433"/>
      <c r="BD33" s="207"/>
      <c r="BE33" s="433" t="s">
        <v>203</v>
      </c>
      <c r="BF33" s="433"/>
      <c r="BG33" s="433" t="s">
        <v>204</v>
      </c>
      <c r="BH33" s="433"/>
      <c r="BI33" s="433"/>
      <c r="BJ33" s="433"/>
      <c r="BK33" s="433"/>
      <c r="BL33" s="433"/>
      <c r="BM33" s="433"/>
      <c r="BN33" s="433"/>
      <c r="BO33" s="433"/>
      <c r="BP33" s="433"/>
      <c r="BQ33" s="433"/>
      <c r="BR33" s="433"/>
      <c r="BS33" s="433"/>
      <c r="BT33" s="433"/>
      <c r="BU33" s="433"/>
      <c r="BV33" s="207"/>
      <c r="BW33" s="468" t="s">
        <v>203</v>
      </c>
      <c r="BX33" s="468"/>
      <c r="BY33" s="433" t="s">
        <v>205</v>
      </c>
      <c r="BZ33" s="433"/>
      <c r="CA33" s="433"/>
      <c r="CB33" s="433"/>
      <c r="CC33" s="433"/>
      <c r="CD33" s="433"/>
      <c r="CE33" s="433"/>
      <c r="CF33" s="433"/>
      <c r="CG33" s="433"/>
      <c r="CH33" s="433"/>
      <c r="CI33" s="433"/>
      <c r="CJ33" s="433"/>
      <c r="CK33" s="433"/>
      <c r="CL33" s="433"/>
      <c r="CM33" s="433"/>
      <c r="CN33" s="206"/>
      <c r="CO33" s="468" t="s">
        <v>206</v>
      </c>
      <c r="CP33" s="468"/>
      <c r="CQ33" s="433" t="s">
        <v>207</v>
      </c>
      <c r="CR33" s="433"/>
      <c r="CS33" s="433"/>
      <c r="CT33" s="433"/>
      <c r="CU33" s="433"/>
      <c r="CV33" s="433"/>
      <c r="CW33" s="433"/>
      <c r="CX33" s="433"/>
      <c r="CY33" s="433"/>
      <c r="CZ33" s="433"/>
      <c r="DA33" s="433"/>
      <c r="DB33" s="433"/>
      <c r="DC33" s="433"/>
      <c r="DD33" s="433"/>
      <c r="DE33" s="433"/>
      <c r="DF33" s="206"/>
      <c r="DG33" s="633" t="s">
        <v>208</v>
      </c>
      <c r="DH33" s="633"/>
      <c r="DI33" s="208"/>
    </row>
    <row r="34" spans="1:113" ht="32.25" customHeight="1" x14ac:dyDescent="0.2">
      <c r="A34" s="181"/>
      <c r="B34" s="205"/>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1"/>
      <c r="U34" s="634">
        <f>IF(W34="","",MAX(C34:D43)+1)</f>
        <v>2</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81"/>
      <c r="AM34" s="634">
        <f>IF(AO34="","",MAX(C34:D43,U34:V43)+1)</f>
        <v>5</v>
      </c>
      <c r="AN34" s="634"/>
      <c r="AO34" s="635" t="str">
        <f>IF('各会計、関係団体の財政状況及び健全化判断比率'!B31="","",'各会計、関係団体の財政状況及び健全化判断比率'!B31)</f>
        <v>水道事業会計</v>
      </c>
      <c r="AP34" s="635"/>
      <c r="AQ34" s="635"/>
      <c r="AR34" s="635"/>
      <c r="AS34" s="635"/>
      <c r="AT34" s="635"/>
      <c r="AU34" s="635"/>
      <c r="AV34" s="635"/>
      <c r="AW34" s="635"/>
      <c r="AX34" s="635"/>
      <c r="AY34" s="635"/>
      <c r="AZ34" s="635"/>
      <c r="BA34" s="635"/>
      <c r="BB34" s="635"/>
      <c r="BC34" s="635"/>
      <c r="BD34" s="181"/>
      <c r="BE34" s="634">
        <f>IF(BG34="","",MAX(C34:D43,U34:V43,AM34:AN43)+1)</f>
        <v>8</v>
      </c>
      <c r="BF34" s="634"/>
      <c r="BG34" s="635" t="str">
        <f>IF('各会計、関係団体の財政状況及び健全化判断比率'!B34="","",'各会計、関係団体の財政状況及び健全化判断比率'!B34)</f>
        <v>交通船特別会計</v>
      </c>
      <c r="BH34" s="635"/>
      <c r="BI34" s="635"/>
      <c r="BJ34" s="635"/>
      <c r="BK34" s="635"/>
      <c r="BL34" s="635"/>
      <c r="BM34" s="635"/>
      <c r="BN34" s="635"/>
      <c r="BO34" s="635"/>
      <c r="BP34" s="635"/>
      <c r="BQ34" s="635"/>
      <c r="BR34" s="635"/>
      <c r="BS34" s="635"/>
      <c r="BT34" s="635"/>
      <c r="BU34" s="635"/>
      <c r="BV34" s="181"/>
      <c r="BW34" s="634">
        <f>IF(BY34="","",MAX(C34:D43,U34:V43,AM34:AN43,BE34:BF43)+1)</f>
        <v>10</v>
      </c>
      <c r="BX34" s="634"/>
      <c r="BY34" s="635" t="str">
        <f>IF('各会計、関係団体の財政状況及び健全化判断比率'!B68="","",'各会計、関係団体の財政状況及び健全化判断比率'!B68)</f>
        <v>長崎県市町村総合事務組合（一般会計）</v>
      </c>
      <c r="BZ34" s="635"/>
      <c r="CA34" s="635"/>
      <c r="CB34" s="635"/>
      <c r="CC34" s="635"/>
      <c r="CD34" s="635"/>
      <c r="CE34" s="635"/>
      <c r="CF34" s="635"/>
      <c r="CG34" s="635"/>
      <c r="CH34" s="635"/>
      <c r="CI34" s="635"/>
      <c r="CJ34" s="635"/>
      <c r="CK34" s="635"/>
      <c r="CL34" s="635"/>
      <c r="CM34" s="635"/>
      <c r="CN34" s="181"/>
      <c r="CO34" s="634">
        <f>IF(CQ34="","",MAX(C34:D43,U34:V43,AM34:AN43,BE34:BF43,BW34:BX43)+1)</f>
        <v>18</v>
      </c>
      <c r="CP34" s="634"/>
      <c r="CQ34" s="635" t="str">
        <f>IF('各会計、関係団体の財政状況及び健全化判断比率'!BS7="","",'各会計、関係団体の財政状況及び健全化判断比率'!BS7)</f>
        <v>長崎県林業公社</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v>
      </c>
      <c r="DH34" s="636"/>
      <c r="DI34" s="208"/>
    </row>
    <row r="35" spans="1:113" ht="32.25" customHeight="1" x14ac:dyDescent="0.2">
      <c r="A35" s="181"/>
      <c r="B35" s="205"/>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81"/>
      <c r="U35" s="634">
        <f>IF(W35="","",U34+1)</f>
        <v>3</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81"/>
      <c r="AM35" s="634">
        <f t="shared" ref="AM35:AM43" si="0">IF(AO35="","",AM34+1)</f>
        <v>6</v>
      </c>
      <c r="AN35" s="634"/>
      <c r="AO35" s="635" t="str">
        <f>IF('各会計、関係団体の財政状況及び健全化判断比率'!B32="","",'各会計、関係団体の財政状況及び健全化判断比率'!B32)</f>
        <v>工業用水道事業会計</v>
      </c>
      <c r="AP35" s="635"/>
      <c r="AQ35" s="635"/>
      <c r="AR35" s="635"/>
      <c r="AS35" s="635"/>
      <c r="AT35" s="635"/>
      <c r="AU35" s="635"/>
      <c r="AV35" s="635"/>
      <c r="AW35" s="635"/>
      <c r="AX35" s="635"/>
      <c r="AY35" s="635"/>
      <c r="AZ35" s="635"/>
      <c r="BA35" s="635"/>
      <c r="BB35" s="635"/>
      <c r="BC35" s="635"/>
      <c r="BD35" s="181"/>
      <c r="BE35" s="634">
        <f t="shared" ref="BE35:BE43" si="1">IF(BG35="","",BE34+1)</f>
        <v>9</v>
      </c>
      <c r="BF35" s="634"/>
      <c r="BG35" s="635" t="str">
        <f>IF('各会計、関係団体の財政状況及び健全化判断比率'!B35="","",'各会計、関係団体の財政状況及び健全化判断比率'!B35)</f>
        <v>工業団地整備事業特別会計</v>
      </c>
      <c r="BH35" s="635"/>
      <c r="BI35" s="635"/>
      <c r="BJ35" s="635"/>
      <c r="BK35" s="635"/>
      <c r="BL35" s="635"/>
      <c r="BM35" s="635"/>
      <c r="BN35" s="635"/>
      <c r="BO35" s="635"/>
      <c r="BP35" s="635"/>
      <c r="BQ35" s="635"/>
      <c r="BR35" s="635"/>
      <c r="BS35" s="635"/>
      <c r="BT35" s="635"/>
      <c r="BU35" s="635"/>
      <c r="BV35" s="181"/>
      <c r="BW35" s="634">
        <f t="shared" ref="BW35:BW43" si="2">IF(BY35="","",BW34+1)</f>
        <v>11</v>
      </c>
      <c r="BX35" s="634"/>
      <c r="BY35" s="635" t="str">
        <f>IF('各会計、関係団体の財政状況及び健全化判断比率'!B69="","",'各会計、関係団体の財政状況及び健全化判断比率'!B69)</f>
        <v>長崎県市町村総合事務組合（市町村会館管理事業特別会計）</v>
      </c>
      <c r="BZ35" s="635"/>
      <c r="CA35" s="635"/>
      <c r="CB35" s="635"/>
      <c r="CC35" s="635"/>
      <c r="CD35" s="635"/>
      <c r="CE35" s="635"/>
      <c r="CF35" s="635"/>
      <c r="CG35" s="635"/>
      <c r="CH35" s="635"/>
      <c r="CI35" s="635"/>
      <c r="CJ35" s="635"/>
      <c r="CK35" s="635"/>
      <c r="CL35" s="635"/>
      <c r="CM35" s="635"/>
      <c r="CN35" s="181"/>
      <c r="CO35" s="634">
        <f t="shared" ref="CO35:CO43" si="3">IF(CQ35="","",CO34+1)</f>
        <v>19</v>
      </c>
      <c r="CP35" s="634"/>
      <c r="CQ35" s="635" t="str">
        <f>IF('各会計、関係団体の財政状況及び健全化判断比率'!BS8="","",'各会計、関係団体の財政状況及び健全化判断比率'!BS8)</f>
        <v>大島酒造　株式会社</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8"/>
    </row>
    <row r="36" spans="1:113" ht="32.25" customHeight="1" x14ac:dyDescent="0.2">
      <c r="A36" s="181"/>
      <c r="B36" s="205"/>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81"/>
      <c r="U36" s="634">
        <f t="shared" ref="U36:U43" si="4">IF(W36="","",U35+1)</f>
        <v>4</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81"/>
      <c r="AM36" s="634">
        <f t="shared" si="0"/>
        <v>7</v>
      </c>
      <c r="AN36" s="634"/>
      <c r="AO36" s="635" t="str">
        <f>IF('各会計、関係団体の財政状況及び健全化判断比率'!B33="","",'各会計、関係団体の財政状況及び健全化判断比率'!B33)</f>
        <v>下水道事業会計</v>
      </c>
      <c r="AP36" s="635"/>
      <c r="AQ36" s="635"/>
      <c r="AR36" s="635"/>
      <c r="AS36" s="635"/>
      <c r="AT36" s="635"/>
      <c r="AU36" s="635"/>
      <c r="AV36" s="635"/>
      <c r="AW36" s="635"/>
      <c r="AX36" s="635"/>
      <c r="AY36" s="635"/>
      <c r="AZ36" s="635"/>
      <c r="BA36" s="635"/>
      <c r="BB36" s="635"/>
      <c r="BC36" s="635"/>
      <c r="BD36" s="181"/>
      <c r="BE36" s="634" t="str">
        <f t="shared" si="1"/>
        <v/>
      </c>
      <c r="BF36" s="634"/>
      <c r="BG36" s="635"/>
      <c r="BH36" s="635"/>
      <c r="BI36" s="635"/>
      <c r="BJ36" s="635"/>
      <c r="BK36" s="635"/>
      <c r="BL36" s="635"/>
      <c r="BM36" s="635"/>
      <c r="BN36" s="635"/>
      <c r="BO36" s="635"/>
      <c r="BP36" s="635"/>
      <c r="BQ36" s="635"/>
      <c r="BR36" s="635"/>
      <c r="BS36" s="635"/>
      <c r="BT36" s="635"/>
      <c r="BU36" s="635"/>
      <c r="BV36" s="181"/>
      <c r="BW36" s="634">
        <f t="shared" si="2"/>
        <v>12</v>
      </c>
      <c r="BX36" s="634"/>
      <c r="BY36" s="635" t="str">
        <f>IF('各会計、関係団体の財政状況及び健全化判断比率'!B70="","",'各会計、関係団体の財政状況及び健全化判断比率'!B70)</f>
        <v>長崎県市町村総合事務組合（市町村会館馬町別館管理事業特別会計）</v>
      </c>
      <c r="BZ36" s="635"/>
      <c r="CA36" s="635"/>
      <c r="CB36" s="635"/>
      <c r="CC36" s="635"/>
      <c r="CD36" s="635"/>
      <c r="CE36" s="635"/>
      <c r="CF36" s="635"/>
      <c r="CG36" s="635"/>
      <c r="CH36" s="635"/>
      <c r="CI36" s="635"/>
      <c r="CJ36" s="635"/>
      <c r="CK36" s="635"/>
      <c r="CL36" s="635"/>
      <c r="CM36" s="635"/>
      <c r="CN36" s="181"/>
      <c r="CO36" s="634">
        <f t="shared" si="3"/>
        <v>20</v>
      </c>
      <c r="CP36" s="634"/>
      <c r="CQ36" s="635" t="str">
        <f>IF('各会計、関係団体の財政状況及び健全化判断比率'!BS9="","",'各会計、関係団体の財政状況及び健全化判断比率'!BS9)</f>
        <v>株式会社　大島町中央商店街振興公社</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8"/>
    </row>
    <row r="37" spans="1:113" ht="32.25" customHeight="1" x14ac:dyDescent="0.2">
      <c r="A37" s="181"/>
      <c r="B37" s="205"/>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81"/>
      <c r="U37" s="634" t="str">
        <f t="shared" si="4"/>
        <v/>
      </c>
      <c r="V37" s="634"/>
      <c r="W37" s="635"/>
      <c r="X37" s="635"/>
      <c r="Y37" s="635"/>
      <c r="Z37" s="635"/>
      <c r="AA37" s="635"/>
      <c r="AB37" s="635"/>
      <c r="AC37" s="635"/>
      <c r="AD37" s="635"/>
      <c r="AE37" s="635"/>
      <c r="AF37" s="635"/>
      <c r="AG37" s="635"/>
      <c r="AH37" s="635"/>
      <c r="AI37" s="635"/>
      <c r="AJ37" s="635"/>
      <c r="AK37" s="635"/>
      <c r="AL37" s="181"/>
      <c r="AM37" s="634" t="str">
        <f t="shared" si="0"/>
        <v/>
      </c>
      <c r="AN37" s="634"/>
      <c r="AO37" s="635"/>
      <c r="AP37" s="635"/>
      <c r="AQ37" s="635"/>
      <c r="AR37" s="635"/>
      <c r="AS37" s="635"/>
      <c r="AT37" s="635"/>
      <c r="AU37" s="635"/>
      <c r="AV37" s="635"/>
      <c r="AW37" s="635"/>
      <c r="AX37" s="635"/>
      <c r="AY37" s="635"/>
      <c r="AZ37" s="635"/>
      <c r="BA37" s="635"/>
      <c r="BB37" s="635"/>
      <c r="BC37" s="635"/>
      <c r="BD37" s="181"/>
      <c r="BE37" s="634" t="str">
        <f t="shared" si="1"/>
        <v/>
      </c>
      <c r="BF37" s="634"/>
      <c r="BG37" s="635"/>
      <c r="BH37" s="635"/>
      <c r="BI37" s="635"/>
      <c r="BJ37" s="635"/>
      <c r="BK37" s="635"/>
      <c r="BL37" s="635"/>
      <c r="BM37" s="635"/>
      <c r="BN37" s="635"/>
      <c r="BO37" s="635"/>
      <c r="BP37" s="635"/>
      <c r="BQ37" s="635"/>
      <c r="BR37" s="635"/>
      <c r="BS37" s="635"/>
      <c r="BT37" s="635"/>
      <c r="BU37" s="635"/>
      <c r="BV37" s="181"/>
      <c r="BW37" s="634">
        <f t="shared" si="2"/>
        <v>13</v>
      </c>
      <c r="BX37" s="634"/>
      <c r="BY37" s="635" t="str">
        <f>IF('各会計、関係団体の財政状況及び健全化判断比率'!B71="","",'各会計、関係団体の財政状況及び健全化判断比率'!B71)</f>
        <v>長崎県市町村総合事務組合（公平委員会事業特別会計）</v>
      </c>
      <c r="BZ37" s="635"/>
      <c r="CA37" s="635"/>
      <c r="CB37" s="635"/>
      <c r="CC37" s="635"/>
      <c r="CD37" s="635"/>
      <c r="CE37" s="635"/>
      <c r="CF37" s="635"/>
      <c r="CG37" s="635"/>
      <c r="CH37" s="635"/>
      <c r="CI37" s="635"/>
      <c r="CJ37" s="635"/>
      <c r="CK37" s="635"/>
      <c r="CL37" s="635"/>
      <c r="CM37" s="635"/>
      <c r="CN37" s="181"/>
      <c r="CO37" s="634">
        <f t="shared" si="3"/>
        <v>21</v>
      </c>
      <c r="CP37" s="634"/>
      <c r="CQ37" s="635" t="str">
        <f>IF('各会計、関係団体の財政状況及び健全化判断比率'!BS10="","",'各会計、関係団体の財政状況及び健全化判断比率'!BS10)</f>
        <v>株式会社　西海クリエイティブカンパニー</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8"/>
    </row>
    <row r="38" spans="1:113" ht="32.25" customHeight="1" x14ac:dyDescent="0.2">
      <c r="A38" s="181"/>
      <c r="B38" s="205"/>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1"/>
      <c r="U38" s="634" t="str">
        <f t="shared" si="4"/>
        <v/>
      </c>
      <c r="V38" s="634"/>
      <c r="W38" s="635"/>
      <c r="X38" s="635"/>
      <c r="Y38" s="635"/>
      <c r="Z38" s="635"/>
      <c r="AA38" s="635"/>
      <c r="AB38" s="635"/>
      <c r="AC38" s="635"/>
      <c r="AD38" s="635"/>
      <c r="AE38" s="635"/>
      <c r="AF38" s="635"/>
      <c r="AG38" s="635"/>
      <c r="AH38" s="635"/>
      <c r="AI38" s="635"/>
      <c r="AJ38" s="635"/>
      <c r="AK38" s="635"/>
      <c r="AL38" s="181"/>
      <c r="AM38" s="634" t="str">
        <f t="shared" si="0"/>
        <v/>
      </c>
      <c r="AN38" s="634"/>
      <c r="AO38" s="635"/>
      <c r="AP38" s="635"/>
      <c r="AQ38" s="635"/>
      <c r="AR38" s="635"/>
      <c r="AS38" s="635"/>
      <c r="AT38" s="635"/>
      <c r="AU38" s="635"/>
      <c r="AV38" s="635"/>
      <c r="AW38" s="635"/>
      <c r="AX38" s="635"/>
      <c r="AY38" s="635"/>
      <c r="AZ38" s="635"/>
      <c r="BA38" s="635"/>
      <c r="BB38" s="635"/>
      <c r="BC38" s="635"/>
      <c r="BD38" s="181"/>
      <c r="BE38" s="634" t="str">
        <f t="shared" si="1"/>
        <v/>
      </c>
      <c r="BF38" s="634"/>
      <c r="BG38" s="635"/>
      <c r="BH38" s="635"/>
      <c r="BI38" s="635"/>
      <c r="BJ38" s="635"/>
      <c r="BK38" s="635"/>
      <c r="BL38" s="635"/>
      <c r="BM38" s="635"/>
      <c r="BN38" s="635"/>
      <c r="BO38" s="635"/>
      <c r="BP38" s="635"/>
      <c r="BQ38" s="635"/>
      <c r="BR38" s="635"/>
      <c r="BS38" s="635"/>
      <c r="BT38" s="635"/>
      <c r="BU38" s="635"/>
      <c r="BV38" s="181"/>
      <c r="BW38" s="634">
        <f t="shared" si="2"/>
        <v>14</v>
      </c>
      <c r="BX38" s="634"/>
      <c r="BY38" s="635" t="str">
        <f>IF('各会計、関係団体の財政状況及び健全化判断比率'!B72="","",'各会計、関係団体の財政状況及び健全化判断比率'!B72)</f>
        <v>長崎県市町村総合事務組合（行政不服審査会事業特別会計）</v>
      </c>
      <c r="BZ38" s="635"/>
      <c r="CA38" s="635"/>
      <c r="CB38" s="635"/>
      <c r="CC38" s="635"/>
      <c r="CD38" s="635"/>
      <c r="CE38" s="635"/>
      <c r="CF38" s="635"/>
      <c r="CG38" s="635"/>
      <c r="CH38" s="635"/>
      <c r="CI38" s="635"/>
      <c r="CJ38" s="635"/>
      <c r="CK38" s="635"/>
      <c r="CL38" s="635"/>
      <c r="CM38" s="635"/>
      <c r="CN38" s="181"/>
      <c r="CO38" s="634">
        <f t="shared" si="3"/>
        <v>22</v>
      </c>
      <c r="CP38" s="634"/>
      <c r="CQ38" s="635" t="str">
        <f>IF('各会計、関係団体の財政状況及び健全化判断比率'!BS11="","",'各会計、関係団体の財政状況及び健全化判断比率'!BS11)</f>
        <v>一般財団法人　西海市農業振興公社</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8"/>
    </row>
    <row r="39" spans="1:113" ht="32.25" customHeight="1" x14ac:dyDescent="0.2">
      <c r="A39" s="181"/>
      <c r="B39" s="205"/>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1"/>
      <c r="U39" s="634" t="str">
        <f t="shared" si="4"/>
        <v/>
      </c>
      <c r="V39" s="634"/>
      <c r="W39" s="635"/>
      <c r="X39" s="635"/>
      <c r="Y39" s="635"/>
      <c r="Z39" s="635"/>
      <c r="AA39" s="635"/>
      <c r="AB39" s="635"/>
      <c r="AC39" s="635"/>
      <c r="AD39" s="635"/>
      <c r="AE39" s="635"/>
      <c r="AF39" s="635"/>
      <c r="AG39" s="635"/>
      <c r="AH39" s="635"/>
      <c r="AI39" s="635"/>
      <c r="AJ39" s="635"/>
      <c r="AK39" s="635"/>
      <c r="AL39" s="181"/>
      <c r="AM39" s="634" t="str">
        <f t="shared" si="0"/>
        <v/>
      </c>
      <c r="AN39" s="634"/>
      <c r="AO39" s="635"/>
      <c r="AP39" s="635"/>
      <c r="AQ39" s="635"/>
      <c r="AR39" s="635"/>
      <c r="AS39" s="635"/>
      <c r="AT39" s="635"/>
      <c r="AU39" s="635"/>
      <c r="AV39" s="635"/>
      <c r="AW39" s="635"/>
      <c r="AX39" s="635"/>
      <c r="AY39" s="635"/>
      <c r="AZ39" s="635"/>
      <c r="BA39" s="635"/>
      <c r="BB39" s="635"/>
      <c r="BC39" s="635"/>
      <c r="BD39" s="181"/>
      <c r="BE39" s="634" t="str">
        <f t="shared" si="1"/>
        <v/>
      </c>
      <c r="BF39" s="634"/>
      <c r="BG39" s="635"/>
      <c r="BH39" s="635"/>
      <c r="BI39" s="635"/>
      <c r="BJ39" s="635"/>
      <c r="BK39" s="635"/>
      <c r="BL39" s="635"/>
      <c r="BM39" s="635"/>
      <c r="BN39" s="635"/>
      <c r="BO39" s="635"/>
      <c r="BP39" s="635"/>
      <c r="BQ39" s="635"/>
      <c r="BR39" s="635"/>
      <c r="BS39" s="635"/>
      <c r="BT39" s="635"/>
      <c r="BU39" s="635"/>
      <c r="BV39" s="181"/>
      <c r="BW39" s="634">
        <f t="shared" si="2"/>
        <v>15</v>
      </c>
      <c r="BX39" s="634"/>
      <c r="BY39" s="635" t="str">
        <f>IF('各会計、関係団体の財政状況及び健全化判断比率'!B73="","",'各会計、関係団体の財政状況及び健全化判断比率'!B73)</f>
        <v>長崎県市町村総合事務組合（交通災害共済事業特別会計）</v>
      </c>
      <c r="BZ39" s="635"/>
      <c r="CA39" s="635"/>
      <c r="CB39" s="635"/>
      <c r="CC39" s="635"/>
      <c r="CD39" s="635"/>
      <c r="CE39" s="635"/>
      <c r="CF39" s="635"/>
      <c r="CG39" s="635"/>
      <c r="CH39" s="635"/>
      <c r="CI39" s="635"/>
      <c r="CJ39" s="635"/>
      <c r="CK39" s="635"/>
      <c r="CL39" s="635"/>
      <c r="CM39" s="635"/>
      <c r="CN39" s="181"/>
      <c r="CO39" s="634">
        <f t="shared" si="3"/>
        <v>23</v>
      </c>
      <c r="CP39" s="634"/>
      <c r="CQ39" s="635" t="str">
        <f>IF('各会計、関係団体の財政状況及び健全化判断比率'!BS12="","",'各会計、関係団体の財政状況及び健全化判断比率'!BS12)</f>
        <v>崎戸商船　株式会社</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8"/>
    </row>
    <row r="40" spans="1:113" ht="32.25" customHeight="1" x14ac:dyDescent="0.2">
      <c r="A40" s="181"/>
      <c r="B40" s="205"/>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1"/>
      <c r="U40" s="634" t="str">
        <f t="shared" si="4"/>
        <v/>
      </c>
      <c r="V40" s="634"/>
      <c r="W40" s="635"/>
      <c r="X40" s="635"/>
      <c r="Y40" s="635"/>
      <c r="Z40" s="635"/>
      <c r="AA40" s="635"/>
      <c r="AB40" s="635"/>
      <c r="AC40" s="635"/>
      <c r="AD40" s="635"/>
      <c r="AE40" s="635"/>
      <c r="AF40" s="635"/>
      <c r="AG40" s="635"/>
      <c r="AH40" s="635"/>
      <c r="AI40" s="635"/>
      <c r="AJ40" s="635"/>
      <c r="AK40" s="635"/>
      <c r="AL40" s="181"/>
      <c r="AM40" s="634" t="str">
        <f t="shared" si="0"/>
        <v/>
      </c>
      <c r="AN40" s="634"/>
      <c r="AO40" s="635"/>
      <c r="AP40" s="635"/>
      <c r="AQ40" s="635"/>
      <c r="AR40" s="635"/>
      <c r="AS40" s="635"/>
      <c r="AT40" s="635"/>
      <c r="AU40" s="635"/>
      <c r="AV40" s="635"/>
      <c r="AW40" s="635"/>
      <c r="AX40" s="635"/>
      <c r="AY40" s="635"/>
      <c r="AZ40" s="635"/>
      <c r="BA40" s="635"/>
      <c r="BB40" s="635"/>
      <c r="BC40" s="635"/>
      <c r="BD40" s="181"/>
      <c r="BE40" s="634" t="str">
        <f t="shared" si="1"/>
        <v/>
      </c>
      <c r="BF40" s="634"/>
      <c r="BG40" s="635"/>
      <c r="BH40" s="635"/>
      <c r="BI40" s="635"/>
      <c r="BJ40" s="635"/>
      <c r="BK40" s="635"/>
      <c r="BL40" s="635"/>
      <c r="BM40" s="635"/>
      <c r="BN40" s="635"/>
      <c r="BO40" s="635"/>
      <c r="BP40" s="635"/>
      <c r="BQ40" s="635"/>
      <c r="BR40" s="635"/>
      <c r="BS40" s="635"/>
      <c r="BT40" s="635"/>
      <c r="BU40" s="635"/>
      <c r="BV40" s="181"/>
      <c r="BW40" s="634">
        <f t="shared" si="2"/>
        <v>16</v>
      </c>
      <c r="BX40" s="634"/>
      <c r="BY40" s="635" t="str">
        <f>IF('各会計、関係団体の財政状況及び健全化判断比率'!B74="","",'各会計、関係団体の財政状況及び健全化判断比率'!B74)</f>
        <v>長崎県後期高齢者医療広域連合（普通会計）</v>
      </c>
      <c r="BZ40" s="635"/>
      <c r="CA40" s="635"/>
      <c r="CB40" s="635"/>
      <c r="CC40" s="635"/>
      <c r="CD40" s="635"/>
      <c r="CE40" s="635"/>
      <c r="CF40" s="635"/>
      <c r="CG40" s="635"/>
      <c r="CH40" s="635"/>
      <c r="CI40" s="635"/>
      <c r="CJ40" s="635"/>
      <c r="CK40" s="635"/>
      <c r="CL40" s="635"/>
      <c r="CM40" s="635"/>
      <c r="CN40" s="181"/>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8"/>
    </row>
    <row r="41" spans="1:113" ht="32.25" customHeight="1" x14ac:dyDescent="0.2">
      <c r="A41" s="181"/>
      <c r="B41" s="205"/>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1"/>
      <c r="U41" s="634" t="str">
        <f t="shared" si="4"/>
        <v/>
      </c>
      <c r="V41" s="634"/>
      <c r="W41" s="635"/>
      <c r="X41" s="635"/>
      <c r="Y41" s="635"/>
      <c r="Z41" s="635"/>
      <c r="AA41" s="635"/>
      <c r="AB41" s="635"/>
      <c r="AC41" s="635"/>
      <c r="AD41" s="635"/>
      <c r="AE41" s="635"/>
      <c r="AF41" s="635"/>
      <c r="AG41" s="635"/>
      <c r="AH41" s="635"/>
      <c r="AI41" s="635"/>
      <c r="AJ41" s="635"/>
      <c r="AK41" s="635"/>
      <c r="AL41" s="181"/>
      <c r="AM41" s="634" t="str">
        <f t="shared" si="0"/>
        <v/>
      </c>
      <c r="AN41" s="634"/>
      <c r="AO41" s="635"/>
      <c r="AP41" s="635"/>
      <c r="AQ41" s="635"/>
      <c r="AR41" s="635"/>
      <c r="AS41" s="635"/>
      <c r="AT41" s="635"/>
      <c r="AU41" s="635"/>
      <c r="AV41" s="635"/>
      <c r="AW41" s="635"/>
      <c r="AX41" s="635"/>
      <c r="AY41" s="635"/>
      <c r="AZ41" s="635"/>
      <c r="BA41" s="635"/>
      <c r="BB41" s="635"/>
      <c r="BC41" s="635"/>
      <c r="BD41" s="181"/>
      <c r="BE41" s="634" t="str">
        <f t="shared" si="1"/>
        <v/>
      </c>
      <c r="BF41" s="634"/>
      <c r="BG41" s="635"/>
      <c r="BH41" s="635"/>
      <c r="BI41" s="635"/>
      <c r="BJ41" s="635"/>
      <c r="BK41" s="635"/>
      <c r="BL41" s="635"/>
      <c r="BM41" s="635"/>
      <c r="BN41" s="635"/>
      <c r="BO41" s="635"/>
      <c r="BP41" s="635"/>
      <c r="BQ41" s="635"/>
      <c r="BR41" s="635"/>
      <c r="BS41" s="635"/>
      <c r="BT41" s="635"/>
      <c r="BU41" s="635"/>
      <c r="BV41" s="181"/>
      <c r="BW41" s="634">
        <f t="shared" si="2"/>
        <v>17</v>
      </c>
      <c r="BX41" s="634"/>
      <c r="BY41" s="635" t="str">
        <f>IF('各会計、関係団体の財政状況及び健全化判断比率'!B75="","",'各会計、関係団体の財政状況及び健全化判断比率'!B75)</f>
        <v>長崎県後期高齢者医療広域連合（後期高齢者医療事業会計）</v>
      </c>
      <c r="BZ41" s="635"/>
      <c r="CA41" s="635"/>
      <c r="CB41" s="635"/>
      <c r="CC41" s="635"/>
      <c r="CD41" s="635"/>
      <c r="CE41" s="635"/>
      <c r="CF41" s="635"/>
      <c r="CG41" s="635"/>
      <c r="CH41" s="635"/>
      <c r="CI41" s="635"/>
      <c r="CJ41" s="635"/>
      <c r="CK41" s="635"/>
      <c r="CL41" s="635"/>
      <c r="CM41" s="635"/>
      <c r="CN41" s="181"/>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8"/>
    </row>
    <row r="42" spans="1:113" ht="32.25" customHeight="1" x14ac:dyDescent="0.2">
      <c r="B42" s="205"/>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1"/>
      <c r="U42" s="634" t="str">
        <f t="shared" si="4"/>
        <v/>
      </c>
      <c r="V42" s="634"/>
      <c r="W42" s="635"/>
      <c r="X42" s="635"/>
      <c r="Y42" s="635"/>
      <c r="Z42" s="635"/>
      <c r="AA42" s="635"/>
      <c r="AB42" s="635"/>
      <c r="AC42" s="635"/>
      <c r="AD42" s="635"/>
      <c r="AE42" s="635"/>
      <c r="AF42" s="635"/>
      <c r="AG42" s="635"/>
      <c r="AH42" s="635"/>
      <c r="AI42" s="635"/>
      <c r="AJ42" s="635"/>
      <c r="AK42" s="635"/>
      <c r="AL42" s="181"/>
      <c r="AM42" s="634" t="str">
        <f t="shared" si="0"/>
        <v/>
      </c>
      <c r="AN42" s="634"/>
      <c r="AO42" s="635"/>
      <c r="AP42" s="635"/>
      <c r="AQ42" s="635"/>
      <c r="AR42" s="635"/>
      <c r="AS42" s="635"/>
      <c r="AT42" s="635"/>
      <c r="AU42" s="635"/>
      <c r="AV42" s="635"/>
      <c r="AW42" s="635"/>
      <c r="AX42" s="635"/>
      <c r="AY42" s="635"/>
      <c r="AZ42" s="635"/>
      <c r="BA42" s="635"/>
      <c r="BB42" s="635"/>
      <c r="BC42" s="635"/>
      <c r="BD42" s="181"/>
      <c r="BE42" s="634" t="str">
        <f t="shared" si="1"/>
        <v/>
      </c>
      <c r="BF42" s="634"/>
      <c r="BG42" s="635"/>
      <c r="BH42" s="635"/>
      <c r="BI42" s="635"/>
      <c r="BJ42" s="635"/>
      <c r="BK42" s="635"/>
      <c r="BL42" s="635"/>
      <c r="BM42" s="635"/>
      <c r="BN42" s="635"/>
      <c r="BO42" s="635"/>
      <c r="BP42" s="635"/>
      <c r="BQ42" s="635"/>
      <c r="BR42" s="635"/>
      <c r="BS42" s="635"/>
      <c r="BT42" s="635"/>
      <c r="BU42" s="635"/>
      <c r="BV42" s="181"/>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81"/>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8"/>
    </row>
    <row r="43" spans="1:113" ht="32.25" customHeight="1" x14ac:dyDescent="0.2">
      <c r="B43" s="205"/>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1"/>
      <c r="U43" s="634" t="str">
        <f t="shared" si="4"/>
        <v/>
      </c>
      <c r="V43" s="634"/>
      <c r="W43" s="635"/>
      <c r="X43" s="635"/>
      <c r="Y43" s="635"/>
      <c r="Z43" s="635"/>
      <c r="AA43" s="635"/>
      <c r="AB43" s="635"/>
      <c r="AC43" s="635"/>
      <c r="AD43" s="635"/>
      <c r="AE43" s="635"/>
      <c r="AF43" s="635"/>
      <c r="AG43" s="635"/>
      <c r="AH43" s="635"/>
      <c r="AI43" s="635"/>
      <c r="AJ43" s="635"/>
      <c r="AK43" s="635"/>
      <c r="AL43" s="181"/>
      <c r="AM43" s="634" t="str">
        <f t="shared" si="0"/>
        <v/>
      </c>
      <c r="AN43" s="634"/>
      <c r="AO43" s="635"/>
      <c r="AP43" s="635"/>
      <c r="AQ43" s="635"/>
      <c r="AR43" s="635"/>
      <c r="AS43" s="635"/>
      <c r="AT43" s="635"/>
      <c r="AU43" s="635"/>
      <c r="AV43" s="635"/>
      <c r="AW43" s="635"/>
      <c r="AX43" s="635"/>
      <c r="AY43" s="635"/>
      <c r="AZ43" s="635"/>
      <c r="BA43" s="635"/>
      <c r="BB43" s="635"/>
      <c r="BC43" s="635"/>
      <c r="BD43" s="181"/>
      <c r="BE43" s="634" t="str">
        <f t="shared" si="1"/>
        <v/>
      </c>
      <c r="BF43" s="634"/>
      <c r="BG43" s="635"/>
      <c r="BH43" s="635"/>
      <c r="BI43" s="635"/>
      <c r="BJ43" s="635"/>
      <c r="BK43" s="635"/>
      <c r="BL43" s="635"/>
      <c r="BM43" s="635"/>
      <c r="BN43" s="635"/>
      <c r="BO43" s="635"/>
      <c r="BP43" s="635"/>
      <c r="BQ43" s="635"/>
      <c r="BR43" s="635"/>
      <c r="BS43" s="635"/>
      <c r="BT43" s="635"/>
      <c r="BU43" s="635"/>
      <c r="BV43" s="181"/>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81"/>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7" t="s">
        <v>210</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2">
      <c r="E47" s="637" t="s">
        <v>211</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2">
      <c r="E48" s="637" t="s">
        <v>212</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2">
      <c r="E49" s="638" t="s">
        <v>213</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2">
      <c r="E50" s="637" t="s">
        <v>214</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2">
      <c r="E51" s="637" t="s">
        <v>215</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2">
      <c r="E52" s="637" t="s">
        <v>216</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2">
      <c r="E53" s="637" t="s">
        <v>217</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x14ac:dyDescent="0.2"/>
    <row r="55" spans="5:113" x14ac:dyDescent="0.2"/>
    <row r="56" spans="5:113" x14ac:dyDescent="0.2"/>
  </sheetData>
  <sheetProtection algorithmName="SHA-512" hashValue="2jA6nY55fL+A+hk5/y4ycLJ5eg1eztsY3HIhU1uXGgIvHXeW2KeacqVNW5XJ22SuJ4EKgjHQGIhAQUuER6Y8pA==" saltValue="2zEiuOUWv1MuSWSsuCs3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E71" sqref="BE7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9" t="s">
        <v>218</v>
      </c>
      <c r="DI1" s="640"/>
      <c r="DJ1" s="640"/>
      <c r="DK1" s="640"/>
      <c r="DL1" s="640"/>
      <c r="DM1" s="640"/>
      <c r="DN1" s="641"/>
      <c r="DO1" s="214"/>
      <c r="DP1" s="639" t="s">
        <v>219</v>
      </c>
      <c r="DQ1" s="640"/>
      <c r="DR1" s="640"/>
      <c r="DS1" s="640"/>
      <c r="DT1" s="640"/>
      <c r="DU1" s="640"/>
      <c r="DV1" s="640"/>
      <c r="DW1" s="640"/>
      <c r="DX1" s="640"/>
      <c r="DY1" s="640"/>
      <c r="DZ1" s="640"/>
      <c r="EA1" s="640"/>
      <c r="EB1" s="640"/>
      <c r="EC1" s="641"/>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2" t="s">
        <v>221</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222</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223</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2">
      <c r="B4" s="642" t="s">
        <v>1</v>
      </c>
      <c r="C4" s="643"/>
      <c r="D4" s="643"/>
      <c r="E4" s="643"/>
      <c r="F4" s="643"/>
      <c r="G4" s="643"/>
      <c r="H4" s="643"/>
      <c r="I4" s="643"/>
      <c r="J4" s="643"/>
      <c r="K4" s="643"/>
      <c r="L4" s="643"/>
      <c r="M4" s="643"/>
      <c r="N4" s="643"/>
      <c r="O4" s="643"/>
      <c r="P4" s="643"/>
      <c r="Q4" s="644"/>
      <c r="R4" s="642" t="s">
        <v>224</v>
      </c>
      <c r="S4" s="643"/>
      <c r="T4" s="643"/>
      <c r="U4" s="643"/>
      <c r="V4" s="643"/>
      <c r="W4" s="643"/>
      <c r="X4" s="643"/>
      <c r="Y4" s="644"/>
      <c r="Z4" s="642" t="s">
        <v>225</v>
      </c>
      <c r="AA4" s="643"/>
      <c r="AB4" s="643"/>
      <c r="AC4" s="644"/>
      <c r="AD4" s="642" t="s">
        <v>226</v>
      </c>
      <c r="AE4" s="643"/>
      <c r="AF4" s="643"/>
      <c r="AG4" s="643"/>
      <c r="AH4" s="643"/>
      <c r="AI4" s="643"/>
      <c r="AJ4" s="643"/>
      <c r="AK4" s="644"/>
      <c r="AL4" s="642" t="s">
        <v>225</v>
      </c>
      <c r="AM4" s="643"/>
      <c r="AN4" s="643"/>
      <c r="AO4" s="644"/>
      <c r="AP4" s="645" t="s">
        <v>227</v>
      </c>
      <c r="AQ4" s="645"/>
      <c r="AR4" s="645"/>
      <c r="AS4" s="645"/>
      <c r="AT4" s="645"/>
      <c r="AU4" s="645"/>
      <c r="AV4" s="645"/>
      <c r="AW4" s="645"/>
      <c r="AX4" s="645"/>
      <c r="AY4" s="645"/>
      <c r="AZ4" s="645"/>
      <c r="BA4" s="645"/>
      <c r="BB4" s="645"/>
      <c r="BC4" s="645"/>
      <c r="BD4" s="645"/>
      <c r="BE4" s="645"/>
      <c r="BF4" s="645"/>
      <c r="BG4" s="645" t="s">
        <v>228</v>
      </c>
      <c r="BH4" s="645"/>
      <c r="BI4" s="645"/>
      <c r="BJ4" s="645"/>
      <c r="BK4" s="645"/>
      <c r="BL4" s="645"/>
      <c r="BM4" s="645"/>
      <c r="BN4" s="645"/>
      <c r="BO4" s="645" t="s">
        <v>225</v>
      </c>
      <c r="BP4" s="645"/>
      <c r="BQ4" s="645"/>
      <c r="BR4" s="645"/>
      <c r="BS4" s="645" t="s">
        <v>229</v>
      </c>
      <c r="BT4" s="645"/>
      <c r="BU4" s="645"/>
      <c r="BV4" s="645"/>
      <c r="BW4" s="645"/>
      <c r="BX4" s="645"/>
      <c r="BY4" s="645"/>
      <c r="BZ4" s="645"/>
      <c r="CA4" s="645"/>
      <c r="CB4" s="645"/>
      <c r="CD4" s="642" t="s">
        <v>230</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x14ac:dyDescent="0.2">
      <c r="B5" s="646" t="s">
        <v>231</v>
      </c>
      <c r="C5" s="647"/>
      <c r="D5" s="647"/>
      <c r="E5" s="647"/>
      <c r="F5" s="647"/>
      <c r="G5" s="647"/>
      <c r="H5" s="647"/>
      <c r="I5" s="647"/>
      <c r="J5" s="647"/>
      <c r="K5" s="647"/>
      <c r="L5" s="647"/>
      <c r="M5" s="647"/>
      <c r="N5" s="647"/>
      <c r="O5" s="647"/>
      <c r="P5" s="647"/>
      <c r="Q5" s="648"/>
      <c r="R5" s="649">
        <v>3109998</v>
      </c>
      <c r="S5" s="650"/>
      <c r="T5" s="650"/>
      <c r="U5" s="650"/>
      <c r="V5" s="650"/>
      <c r="W5" s="650"/>
      <c r="X5" s="650"/>
      <c r="Y5" s="651"/>
      <c r="Z5" s="652">
        <v>12.7</v>
      </c>
      <c r="AA5" s="652"/>
      <c r="AB5" s="652"/>
      <c r="AC5" s="652"/>
      <c r="AD5" s="653">
        <v>3109998</v>
      </c>
      <c r="AE5" s="653"/>
      <c r="AF5" s="653"/>
      <c r="AG5" s="653"/>
      <c r="AH5" s="653"/>
      <c r="AI5" s="653"/>
      <c r="AJ5" s="653"/>
      <c r="AK5" s="653"/>
      <c r="AL5" s="654">
        <v>25.5</v>
      </c>
      <c r="AM5" s="655"/>
      <c r="AN5" s="655"/>
      <c r="AO5" s="656"/>
      <c r="AP5" s="646" t="s">
        <v>232</v>
      </c>
      <c r="AQ5" s="647"/>
      <c r="AR5" s="647"/>
      <c r="AS5" s="647"/>
      <c r="AT5" s="647"/>
      <c r="AU5" s="647"/>
      <c r="AV5" s="647"/>
      <c r="AW5" s="647"/>
      <c r="AX5" s="647"/>
      <c r="AY5" s="647"/>
      <c r="AZ5" s="647"/>
      <c r="BA5" s="647"/>
      <c r="BB5" s="647"/>
      <c r="BC5" s="647"/>
      <c r="BD5" s="647"/>
      <c r="BE5" s="647"/>
      <c r="BF5" s="648"/>
      <c r="BG5" s="660">
        <v>3109221</v>
      </c>
      <c r="BH5" s="661"/>
      <c r="BI5" s="661"/>
      <c r="BJ5" s="661"/>
      <c r="BK5" s="661"/>
      <c r="BL5" s="661"/>
      <c r="BM5" s="661"/>
      <c r="BN5" s="662"/>
      <c r="BO5" s="663">
        <v>100</v>
      </c>
      <c r="BP5" s="663"/>
      <c r="BQ5" s="663"/>
      <c r="BR5" s="663"/>
      <c r="BS5" s="664">
        <v>18458</v>
      </c>
      <c r="BT5" s="664"/>
      <c r="BU5" s="664"/>
      <c r="BV5" s="664"/>
      <c r="BW5" s="664"/>
      <c r="BX5" s="664"/>
      <c r="BY5" s="664"/>
      <c r="BZ5" s="664"/>
      <c r="CA5" s="664"/>
      <c r="CB5" s="668"/>
      <c r="CD5" s="642" t="s">
        <v>227</v>
      </c>
      <c r="CE5" s="643"/>
      <c r="CF5" s="643"/>
      <c r="CG5" s="643"/>
      <c r="CH5" s="643"/>
      <c r="CI5" s="643"/>
      <c r="CJ5" s="643"/>
      <c r="CK5" s="643"/>
      <c r="CL5" s="643"/>
      <c r="CM5" s="643"/>
      <c r="CN5" s="643"/>
      <c r="CO5" s="643"/>
      <c r="CP5" s="643"/>
      <c r="CQ5" s="644"/>
      <c r="CR5" s="642" t="s">
        <v>233</v>
      </c>
      <c r="CS5" s="643"/>
      <c r="CT5" s="643"/>
      <c r="CU5" s="643"/>
      <c r="CV5" s="643"/>
      <c r="CW5" s="643"/>
      <c r="CX5" s="643"/>
      <c r="CY5" s="644"/>
      <c r="CZ5" s="642" t="s">
        <v>225</v>
      </c>
      <c r="DA5" s="643"/>
      <c r="DB5" s="643"/>
      <c r="DC5" s="644"/>
      <c r="DD5" s="642" t="s">
        <v>234</v>
      </c>
      <c r="DE5" s="643"/>
      <c r="DF5" s="643"/>
      <c r="DG5" s="643"/>
      <c r="DH5" s="643"/>
      <c r="DI5" s="643"/>
      <c r="DJ5" s="643"/>
      <c r="DK5" s="643"/>
      <c r="DL5" s="643"/>
      <c r="DM5" s="643"/>
      <c r="DN5" s="643"/>
      <c r="DO5" s="643"/>
      <c r="DP5" s="644"/>
      <c r="DQ5" s="642" t="s">
        <v>235</v>
      </c>
      <c r="DR5" s="643"/>
      <c r="DS5" s="643"/>
      <c r="DT5" s="643"/>
      <c r="DU5" s="643"/>
      <c r="DV5" s="643"/>
      <c r="DW5" s="643"/>
      <c r="DX5" s="643"/>
      <c r="DY5" s="643"/>
      <c r="DZ5" s="643"/>
      <c r="EA5" s="643"/>
      <c r="EB5" s="643"/>
      <c r="EC5" s="644"/>
    </row>
    <row r="6" spans="2:143" ht="11.25" customHeight="1" x14ac:dyDescent="0.2">
      <c r="B6" s="657" t="s">
        <v>236</v>
      </c>
      <c r="C6" s="658"/>
      <c r="D6" s="658"/>
      <c r="E6" s="658"/>
      <c r="F6" s="658"/>
      <c r="G6" s="658"/>
      <c r="H6" s="658"/>
      <c r="I6" s="658"/>
      <c r="J6" s="658"/>
      <c r="K6" s="658"/>
      <c r="L6" s="658"/>
      <c r="M6" s="658"/>
      <c r="N6" s="658"/>
      <c r="O6" s="658"/>
      <c r="P6" s="658"/>
      <c r="Q6" s="659"/>
      <c r="R6" s="660">
        <v>235253</v>
      </c>
      <c r="S6" s="661"/>
      <c r="T6" s="661"/>
      <c r="U6" s="661"/>
      <c r="V6" s="661"/>
      <c r="W6" s="661"/>
      <c r="X6" s="661"/>
      <c r="Y6" s="662"/>
      <c r="Z6" s="663">
        <v>1</v>
      </c>
      <c r="AA6" s="663"/>
      <c r="AB6" s="663"/>
      <c r="AC6" s="663"/>
      <c r="AD6" s="664">
        <v>235253</v>
      </c>
      <c r="AE6" s="664"/>
      <c r="AF6" s="664"/>
      <c r="AG6" s="664"/>
      <c r="AH6" s="664"/>
      <c r="AI6" s="664"/>
      <c r="AJ6" s="664"/>
      <c r="AK6" s="664"/>
      <c r="AL6" s="665">
        <v>1.9</v>
      </c>
      <c r="AM6" s="666"/>
      <c r="AN6" s="666"/>
      <c r="AO6" s="667"/>
      <c r="AP6" s="657" t="s">
        <v>237</v>
      </c>
      <c r="AQ6" s="658"/>
      <c r="AR6" s="658"/>
      <c r="AS6" s="658"/>
      <c r="AT6" s="658"/>
      <c r="AU6" s="658"/>
      <c r="AV6" s="658"/>
      <c r="AW6" s="658"/>
      <c r="AX6" s="658"/>
      <c r="AY6" s="658"/>
      <c r="AZ6" s="658"/>
      <c r="BA6" s="658"/>
      <c r="BB6" s="658"/>
      <c r="BC6" s="658"/>
      <c r="BD6" s="658"/>
      <c r="BE6" s="658"/>
      <c r="BF6" s="659"/>
      <c r="BG6" s="660">
        <v>3109221</v>
      </c>
      <c r="BH6" s="661"/>
      <c r="BI6" s="661"/>
      <c r="BJ6" s="661"/>
      <c r="BK6" s="661"/>
      <c r="BL6" s="661"/>
      <c r="BM6" s="661"/>
      <c r="BN6" s="662"/>
      <c r="BO6" s="663">
        <v>100</v>
      </c>
      <c r="BP6" s="663"/>
      <c r="BQ6" s="663"/>
      <c r="BR6" s="663"/>
      <c r="BS6" s="664">
        <v>18458</v>
      </c>
      <c r="BT6" s="664"/>
      <c r="BU6" s="664"/>
      <c r="BV6" s="664"/>
      <c r="BW6" s="664"/>
      <c r="BX6" s="664"/>
      <c r="BY6" s="664"/>
      <c r="BZ6" s="664"/>
      <c r="CA6" s="664"/>
      <c r="CB6" s="668"/>
      <c r="CD6" s="646" t="s">
        <v>238</v>
      </c>
      <c r="CE6" s="647"/>
      <c r="CF6" s="647"/>
      <c r="CG6" s="647"/>
      <c r="CH6" s="647"/>
      <c r="CI6" s="647"/>
      <c r="CJ6" s="647"/>
      <c r="CK6" s="647"/>
      <c r="CL6" s="647"/>
      <c r="CM6" s="647"/>
      <c r="CN6" s="647"/>
      <c r="CO6" s="647"/>
      <c r="CP6" s="647"/>
      <c r="CQ6" s="648"/>
      <c r="CR6" s="660">
        <v>165280</v>
      </c>
      <c r="CS6" s="661"/>
      <c r="CT6" s="661"/>
      <c r="CU6" s="661"/>
      <c r="CV6" s="661"/>
      <c r="CW6" s="661"/>
      <c r="CX6" s="661"/>
      <c r="CY6" s="662"/>
      <c r="CZ6" s="654">
        <v>0.7</v>
      </c>
      <c r="DA6" s="655"/>
      <c r="DB6" s="655"/>
      <c r="DC6" s="671"/>
      <c r="DD6" s="669" t="s">
        <v>239</v>
      </c>
      <c r="DE6" s="661"/>
      <c r="DF6" s="661"/>
      <c r="DG6" s="661"/>
      <c r="DH6" s="661"/>
      <c r="DI6" s="661"/>
      <c r="DJ6" s="661"/>
      <c r="DK6" s="661"/>
      <c r="DL6" s="661"/>
      <c r="DM6" s="661"/>
      <c r="DN6" s="661"/>
      <c r="DO6" s="661"/>
      <c r="DP6" s="662"/>
      <c r="DQ6" s="669">
        <v>165280</v>
      </c>
      <c r="DR6" s="661"/>
      <c r="DS6" s="661"/>
      <c r="DT6" s="661"/>
      <c r="DU6" s="661"/>
      <c r="DV6" s="661"/>
      <c r="DW6" s="661"/>
      <c r="DX6" s="661"/>
      <c r="DY6" s="661"/>
      <c r="DZ6" s="661"/>
      <c r="EA6" s="661"/>
      <c r="EB6" s="661"/>
      <c r="EC6" s="670"/>
    </row>
    <row r="7" spans="2:143" ht="11.25" customHeight="1" x14ac:dyDescent="0.2">
      <c r="B7" s="657" t="s">
        <v>240</v>
      </c>
      <c r="C7" s="658"/>
      <c r="D7" s="658"/>
      <c r="E7" s="658"/>
      <c r="F7" s="658"/>
      <c r="G7" s="658"/>
      <c r="H7" s="658"/>
      <c r="I7" s="658"/>
      <c r="J7" s="658"/>
      <c r="K7" s="658"/>
      <c r="L7" s="658"/>
      <c r="M7" s="658"/>
      <c r="N7" s="658"/>
      <c r="O7" s="658"/>
      <c r="P7" s="658"/>
      <c r="Q7" s="659"/>
      <c r="R7" s="660">
        <v>689</v>
      </c>
      <c r="S7" s="661"/>
      <c r="T7" s="661"/>
      <c r="U7" s="661"/>
      <c r="V7" s="661"/>
      <c r="W7" s="661"/>
      <c r="X7" s="661"/>
      <c r="Y7" s="662"/>
      <c r="Z7" s="663">
        <v>0</v>
      </c>
      <c r="AA7" s="663"/>
      <c r="AB7" s="663"/>
      <c r="AC7" s="663"/>
      <c r="AD7" s="664">
        <v>689</v>
      </c>
      <c r="AE7" s="664"/>
      <c r="AF7" s="664"/>
      <c r="AG7" s="664"/>
      <c r="AH7" s="664"/>
      <c r="AI7" s="664"/>
      <c r="AJ7" s="664"/>
      <c r="AK7" s="664"/>
      <c r="AL7" s="665">
        <v>0</v>
      </c>
      <c r="AM7" s="666"/>
      <c r="AN7" s="666"/>
      <c r="AO7" s="667"/>
      <c r="AP7" s="657" t="s">
        <v>241</v>
      </c>
      <c r="AQ7" s="658"/>
      <c r="AR7" s="658"/>
      <c r="AS7" s="658"/>
      <c r="AT7" s="658"/>
      <c r="AU7" s="658"/>
      <c r="AV7" s="658"/>
      <c r="AW7" s="658"/>
      <c r="AX7" s="658"/>
      <c r="AY7" s="658"/>
      <c r="AZ7" s="658"/>
      <c r="BA7" s="658"/>
      <c r="BB7" s="658"/>
      <c r="BC7" s="658"/>
      <c r="BD7" s="658"/>
      <c r="BE7" s="658"/>
      <c r="BF7" s="659"/>
      <c r="BG7" s="660">
        <v>1002176</v>
      </c>
      <c r="BH7" s="661"/>
      <c r="BI7" s="661"/>
      <c r="BJ7" s="661"/>
      <c r="BK7" s="661"/>
      <c r="BL7" s="661"/>
      <c r="BM7" s="661"/>
      <c r="BN7" s="662"/>
      <c r="BO7" s="663">
        <v>32.200000000000003</v>
      </c>
      <c r="BP7" s="663"/>
      <c r="BQ7" s="663"/>
      <c r="BR7" s="663"/>
      <c r="BS7" s="664">
        <v>18458</v>
      </c>
      <c r="BT7" s="664"/>
      <c r="BU7" s="664"/>
      <c r="BV7" s="664"/>
      <c r="BW7" s="664"/>
      <c r="BX7" s="664"/>
      <c r="BY7" s="664"/>
      <c r="BZ7" s="664"/>
      <c r="CA7" s="664"/>
      <c r="CB7" s="668"/>
      <c r="CD7" s="657" t="s">
        <v>242</v>
      </c>
      <c r="CE7" s="658"/>
      <c r="CF7" s="658"/>
      <c r="CG7" s="658"/>
      <c r="CH7" s="658"/>
      <c r="CI7" s="658"/>
      <c r="CJ7" s="658"/>
      <c r="CK7" s="658"/>
      <c r="CL7" s="658"/>
      <c r="CM7" s="658"/>
      <c r="CN7" s="658"/>
      <c r="CO7" s="658"/>
      <c r="CP7" s="658"/>
      <c r="CQ7" s="659"/>
      <c r="CR7" s="660">
        <v>4790694</v>
      </c>
      <c r="CS7" s="661"/>
      <c r="CT7" s="661"/>
      <c r="CU7" s="661"/>
      <c r="CV7" s="661"/>
      <c r="CW7" s="661"/>
      <c r="CX7" s="661"/>
      <c r="CY7" s="662"/>
      <c r="CZ7" s="663">
        <v>20.8</v>
      </c>
      <c r="DA7" s="663"/>
      <c r="DB7" s="663"/>
      <c r="DC7" s="663"/>
      <c r="DD7" s="669">
        <v>280061</v>
      </c>
      <c r="DE7" s="661"/>
      <c r="DF7" s="661"/>
      <c r="DG7" s="661"/>
      <c r="DH7" s="661"/>
      <c r="DI7" s="661"/>
      <c r="DJ7" s="661"/>
      <c r="DK7" s="661"/>
      <c r="DL7" s="661"/>
      <c r="DM7" s="661"/>
      <c r="DN7" s="661"/>
      <c r="DO7" s="661"/>
      <c r="DP7" s="662"/>
      <c r="DQ7" s="669">
        <v>3186326</v>
      </c>
      <c r="DR7" s="661"/>
      <c r="DS7" s="661"/>
      <c r="DT7" s="661"/>
      <c r="DU7" s="661"/>
      <c r="DV7" s="661"/>
      <c r="DW7" s="661"/>
      <c r="DX7" s="661"/>
      <c r="DY7" s="661"/>
      <c r="DZ7" s="661"/>
      <c r="EA7" s="661"/>
      <c r="EB7" s="661"/>
      <c r="EC7" s="670"/>
    </row>
    <row r="8" spans="2:143" ht="11.25" customHeight="1" x14ac:dyDescent="0.2">
      <c r="B8" s="657" t="s">
        <v>243</v>
      </c>
      <c r="C8" s="658"/>
      <c r="D8" s="658"/>
      <c r="E8" s="658"/>
      <c r="F8" s="658"/>
      <c r="G8" s="658"/>
      <c r="H8" s="658"/>
      <c r="I8" s="658"/>
      <c r="J8" s="658"/>
      <c r="K8" s="658"/>
      <c r="L8" s="658"/>
      <c r="M8" s="658"/>
      <c r="N8" s="658"/>
      <c r="O8" s="658"/>
      <c r="P8" s="658"/>
      <c r="Q8" s="659"/>
      <c r="R8" s="660">
        <v>7395</v>
      </c>
      <c r="S8" s="661"/>
      <c r="T8" s="661"/>
      <c r="U8" s="661"/>
      <c r="V8" s="661"/>
      <c r="W8" s="661"/>
      <c r="X8" s="661"/>
      <c r="Y8" s="662"/>
      <c r="Z8" s="663">
        <v>0</v>
      </c>
      <c r="AA8" s="663"/>
      <c r="AB8" s="663"/>
      <c r="AC8" s="663"/>
      <c r="AD8" s="664">
        <v>7395</v>
      </c>
      <c r="AE8" s="664"/>
      <c r="AF8" s="664"/>
      <c r="AG8" s="664"/>
      <c r="AH8" s="664"/>
      <c r="AI8" s="664"/>
      <c r="AJ8" s="664"/>
      <c r="AK8" s="664"/>
      <c r="AL8" s="665">
        <v>0.1</v>
      </c>
      <c r="AM8" s="666"/>
      <c r="AN8" s="666"/>
      <c r="AO8" s="667"/>
      <c r="AP8" s="657" t="s">
        <v>244</v>
      </c>
      <c r="AQ8" s="658"/>
      <c r="AR8" s="658"/>
      <c r="AS8" s="658"/>
      <c r="AT8" s="658"/>
      <c r="AU8" s="658"/>
      <c r="AV8" s="658"/>
      <c r="AW8" s="658"/>
      <c r="AX8" s="658"/>
      <c r="AY8" s="658"/>
      <c r="AZ8" s="658"/>
      <c r="BA8" s="658"/>
      <c r="BB8" s="658"/>
      <c r="BC8" s="658"/>
      <c r="BD8" s="658"/>
      <c r="BE8" s="658"/>
      <c r="BF8" s="659"/>
      <c r="BG8" s="660">
        <v>41830</v>
      </c>
      <c r="BH8" s="661"/>
      <c r="BI8" s="661"/>
      <c r="BJ8" s="661"/>
      <c r="BK8" s="661"/>
      <c r="BL8" s="661"/>
      <c r="BM8" s="661"/>
      <c r="BN8" s="662"/>
      <c r="BO8" s="663">
        <v>1.3</v>
      </c>
      <c r="BP8" s="663"/>
      <c r="BQ8" s="663"/>
      <c r="BR8" s="663"/>
      <c r="BS8" s="664" t="s">
        <v>239</v>
      </c>
      <c r="BT8" s="664"/>
      <c r="BU8" s="664"/>
      <c r="BV8" s="664"/>
      <c r="BW8" s="664"/>
      <c r="BX8" s="664"/>
      <c r="BY8" s="664"/>
      <c r="BZ8" s="664"/>
      <c r="CA8" s="664"/>
      <c r="CB8" s="668"/>
      <c r="CD8" s="657" t="s">
        <v>245</v>
      </c>
      <c r="CE8" s="658"/>
      <c r="CF8" s="658"/>
      <c r="CG8" s="658"/>
      <c r="CH8" s="658"/>
      <c r="CI8" s="658"/>
      <c r="CJ8" s="658"/>
      <c r="CK8" s="658"/>
      <c r="CL8" s="658"/>
      <c r="CM8" s="658"/>
      <c r="CN8" s="658"/>
      <c r="CO8" s="658"/>
      <c r="CP8" s="658"/>
      <c r="CQ8" s="659"/>
      <c r="CR8" s="660">
        <v>6761439</v>
      </c>
      <c r="CS8" s="661"/>
      <c r="CT8" s="661"/>
      <c r="CU8" s="661"/>
      <c r="CV8" s="661"/>
      <c r="CW8" s="661"/>
      <c r="CX8" s="661"/>
      <c r="CY8" s="662"/>
      <c r="CZ8" s="663">
        <v>29.3</v>
      </c>
      <c r="DA8" s="663"/>
      <c r="DB8" s="663"/>
      <c r="DC8" s="663"/>
      <c r="DD8" s="669">
        <v>40357</v>
      </c>
      <c r="DE8" s="661"/>
      <c r="DF8" s="661"/>
      <c r="DG8" s="661"/>
      <c r="DH8" s="661"/>
      <c r="DI8" s="661"/>
      <c r="DJ8" s="661"/>
      <c r="DK8" s="661"/>
      <c r="DL8" s="661"/>
      <c r="DM8" s="661"/>
      <c r="DN8" s="661"/>
      <c r="DO8" s="661"/>
      <c r="DP8" s="662"/>
      <c r="DQ8" s="669">
        <v>3188782</v>
      </c>
      <c r="DR8" s="661"/>
      <c r="DS8" s="661"/>
      <c r="DT8" s="661"/>
      <c r="DU8" s="661"/>
      <c r="DV8" s="661"/>
      <c r="DW8" s="661"/>
      <c r="DX8" s="661"/>
      <c r="DY8" s="661"/>
      <c r="DZ8" s="661"/>
      <c r="EA8" s="661"/>
      <c r="EB8" s="661"/>
      <c r="EC8" s="670"/>
    </row>
    <row r="9" spans="2:143" ht="11.25" customHeight="1" x14ac:dyDescent="0.2">
      <c r="B9" s="657" t="s">
        <v>246</v>
      </c>
      <c r="C9" s="658"/>
      <c r="D9" s="658"/>
      <c r="E9" s="658"/>
      <c r="F9" s="658"/>
      <c r="G9" s="658"/>
      <c r="H9" s="658"/>
      <c r="I9" s="658"/>
      <c r="J9" s="658"/>
      <c r="K9" s="658"/>
      <c r="L9" s="658"/>
      <c r="M9" s="658"/>
      <c r="N9" s="658"/>
      <c r="O9" s="658"/>
      <c r="P9" s="658"/>
      <c r="Q9" s="659"/>
      <c r="R9" s="660">
        <v>7141</v>
      </c>
      <c r="S9" s="661"/>
      <c r="T9" s="661"/>
      <c r="U9" s="661"/>
      <c r="V9" s="661"/>
      <c r="W9" s="661"/>
      <c r="X9" s="661"/>
      <c r="Y9" s="662"/>
      <c r="Z9" s="663">
        <v>0</v>
      </c>
      <c r="AA9" s="663"/>
      <c r="AB9" s="663"/>
      <c r="AC9" s="663"/>
      <c r="AD9" s="664">
        <v>7141</v>
      </c>
      <c r="AE9" s="664"/>
      <c r="AF9" s="664"/>
      <c r="AG9" s="664"/>
      <c r="AH9" s="664"/>
      <c r="AI9" s="664"/>
      <c r="AJ9" s="664"/>
      <c r="AK9" s="664"/>
      <c r="AL9" s="665">
        <v>0.1</v>
      </c>
      <c r="AM9" s="666"/>
      <c r="AN9" s="666"/>
      <c r="AO9" s="667"/>
      <c r="AP9" s="657" t="s">
        <v>247</v>
      </c>
      <c r="AQ9" s="658"/>
      <c r="AR9" s="658"/>
      <c r="AS9" s="658"/>
      <c r="AT9" s="658"/>
      <c r="AU9" s="658"/>
      <c r="AV9" s="658"/>
      <c r="AW9" s="658"/>
      <c r="AX9" s="658"/>
      <c r="AY9" s="658"/>
      <c r="AZ9" s="658"/>
      <c r="BA9" s="658"/>
      <c r="BB9" s="658"/>
      <c r="BC9" s="658"/>
      <c r="BD9" s="658"/>
      <c r="BE9" s="658"/>
      <c r="BF9" s="659"/>
      <c r="BG9" s="660">
        <v>840237</v>
      </c>
      <c r="BH9" s="661"/>
      <c r="BI9" s="661"/>
      <c r="BJ9" s="661"/>
      <c r="BK9" s="661"/>
      <c r="BL9" s="661"/>
      <c r="BM9" s="661"/>
      <c r="BN9" s="662"/>
      <c r="BO9" s="663">
        <v>27</v>
      </c>
      <c r="BP9" s="663"/>
      <c r="BQ9" s="663"/>
      <c r="BR9" s="663"/>
      <c r="BS9" s="664" t="s">
        <v>131</v>
      </c>
      <c r="BT9" s="664"/>
      <c r="BU9" s="664"/>
      <c r="BV9" s="664"/>
      <c r="BW9" s="664"/>
      <c r="BX9" s="664"/>
      <c r="BY9" s="664"/>
      <c r="BZ9" s="664"/>
      <c r="CA9" s="664"/>
      <c r="CB9" s="668"/>
      <c r="CD9" s="657" t="s">
        <v>248</v>
      </c>
      <c r="CE9" s="658"/>
      <c r="CF9" s="658"/>
      <c r="CG9" s="658"/>
      <c r="CH9" s="658"/>
      <c r="CI9" s="658"/>
      <c r="CJ9" s="658"/>
      <c r="CK9" s="658"/>
      <c r="CL9" s="658"/>
      <c r="CM9" s="658"/>
      <c r="CN9" s="658"/>
      <c r="CO9" s="658"/>
      <c r="CP9" s="658"/>
      <c r="CQ9" s="659"/>
      <c r="CR9" s="660">
        <v>2164908</v>
      </c>
      <c r="CS9" s="661"/>
      <c r="CT9" s="661"/>
      <c r="CU9" s="661"/>
      <c r="CV9" s="661"/>
      <c r="CW9" s="661"/>
      <c r="CX9" s="661"/>
      <c r="CY9" s="662"/>
      <c r="CZ9" s="663">
        <v>9.4</v>
      </c>
      <c r="DA9" s="663"/>
      <c r="DB9" s="663"/>
      <c r="DC9" s="663"/>
      <c r="DD9" s="669">
        <v>37682</v>
      </c>
      <c r="DE9" s="661"/>
      <c r="DF9" s="661"/>
      <c r="DG9" s="661"/>
      <c r="DH9" s="661"/>
      <c r="DI9" s="661"/>
      <c r="DJ9" s="661"/>
      <c r="DK9" s="661"/>
      <c r="DL9" s="661"/>
      <c r="DM9" s="661"/>
      <c r="DN9" s="661"/>
      <c r="DO9" s="661"/>
      <c r="DP9" s="662"/>
      <c r="DQ9" s="669">
        <v>1762641</v>
      </c>
      <c r="DR9" s="661"/>
      <c r="DS9" s="661"/>
      <c r="DT9" s="661"/>
      <c r="DU9" s="661"/>
      <c r="DV9" s="661"/>
      <c r="DW9" s="661"/>
      <c r="DX9" s="661"/>
      <c r="DY9" s="661"/>
      <c r="DZ9" s="661"/>
      <c r="EA9" s="661"/>
      <c r="EB9" s="661"/>
      <c r="EC9" s="670"/>
    </row>
    <row r="10" spans="2:143" ht="11.25" customHeight="1" x14ac:dyDescent="0.2">
      <c r="B10" s="657" t="s">
        <v>249</v>
      </c>
      <c r="C10" s="658"/>
      <c r="D10" s="658"/>
      <c r="E10" s="658"/>
      <c r="F10" s="658"/>
      <c r="G10" s="658"/>
      <c r="H10" s="658"/>
      <c r="I10" s="658"/>
      <c r="J10" s="658"/>
      <c r="K10" s="658"/>
      <c r="L10" s="658"/>
      <c r="M10" s="658"/>
      <c r="N10" s="658"/>
      <c r="O10" s="658"/>
      <c r="P10" s="658"/>
      <c r="Q10" s="659"/>
      <c r="R10" s="660" t="s">
        <v>131</v>
      </c>
      <c r="S10" s="661"/>
      <c r="T10" s="661"/>
      <c r="U10" s="661"/>
      <c r="V10" s="661"/>
      <c r="W10" s="661"/>
      <c r="X10" s="661"/>
      <c r="Y10" s="662"/>
      <c r="Z10" s="663" t="s">
        <v>178</v>
      </c>
      <c r="AA10" s="663"/>
      <c r="AB10" s="663"/>
      <c r="AC10" s="663"/>
      <c r="AD10" s="664" t="s">
        <v>239</v>
      </c>
      <c r="AE10" s="664"/>
      <c r="AF10" s="664"/>
      <c r="AG10" s="664"/>
      <c r="AH10" s="664"/>
      <c r="AI10" s="664"/>
      <c r="AJ10" s="664"/>
      <c r="AK10" s="664"/>
      <c r="AL10" s="665" t="s">
        <v>131</v>
      </c>
      <c r="AM10" s="666"/>
      <c r="AN10" s="666"/>
      <c r="AO10" s="667"/>
      <c r="AP10" s="657" t="s">
        <v>250</v>
      </c>
      <c r="AQ10" s="658"/>
      <c r="AR10" s="658"/>
      <c r="AS10" s="658"/>
      <c r="AT10" s="658"/>
      <c r="AU10" s="658"/>
      <c r="AV10" s="658"/>
      <c r="AW10" s="658"/>
      <c r="AX10" s="658"/>
      <c r="AY10" s="658"/>
      <c r="AZ10" s="658"/>
      <c r="BA10" s="658"/>
      <c r="BB10" s="658"/>
      <c r="BC10" s="658"/>
      <c r="BD10" s="658"/>
      <c r="BE10" s="658"/>
      <c r="BF10" s="659"/>
      <c r="BG10" s="660">
        <v>54887</v>
      </c>
      <c r="BH10" s="661"/>
      <c r="BI10" s="661"/>
      <c r="BJ10" s="661"/>
      <c r="BK10" s="661"/>
      <c r="BL10" s="661"/>
      <c r="BM10" s="661"/>
      <c r="BN10" s="662"/>
      <c r="BO10" s="663">
        <v>1.8</v>
      </c>
      <c r="BP10" s="663"/>
      <c r="BQ10" s="663"/>
      <c r="BR10" s="663"/>
      <c r="BS10" s="664" t="s">
        <v>178</v>
      </c>
      <c r="BT10" s="664"/>
      <c r="BU10" s="664"/>
      <c r="BV10" s="664"/>
      <c r="BW10" s="664"/>
      <c r="BX10" s="664"/>
      <c r="BY10" s="664"/>
      <c r="BZ10" s="664"/>
      <c r="CA10" s="664"/>
      <c r="CB10" s="668"/>
      <c r="CD10" s="657" t="s">
        <v>251</v>
      </c>
      <c r="CE10" s="658"/>
      <c r="CF10" s="658"/>
      <c r="CG10" s="658"/>
      <c r="CH10" s="658"/>
      <c r="CI10" s="658"/>
      <c r="CJ10" s="658"/>
      <c r="CK10" s="658"/>
      <c r="CL10" s="658"/>
      <c r="CM10" s="658"/>
      <c r="CN10" s="658"/>
      <c r="CO10" s="658"/>
      <c r="CP10" s="658"/>
      <c r="CQ10" s="659"/>
      <c r="CR10" s="660" t="s">
        <v>239</v>
      </c>
      <c r="CS10" s="661"/>
      <c r="CT10" s="661"/>
      <c r="CU10" s="661"/>
      <c r="CV10" s="661"/>
      <c r="CW10" s="661"/>
      <c r="CX10" s="661"/>
      <c r="CY10" s="662"/>
      <c r="CZ10" s="663" t="s">
        <v>239</v>
      </c>
      <c r="DA10" s="663"/>
      <c r="DB10" s="663"/>
      <c r="DC10" s="663"/>
      <c r="DD10" s="669" t="s">
        <v>131</v>
      </c>
      <c r="DE10" s="661"/>
      <c r="DF10" s="661"/>
      <c r="DG10" s="661"/>
      <c r="DH10" s="661"/>
      <c r="DI10" s="661"/>
      <c r="DJ10" s="661"/>
      <c r="DK10" s="661"/>
      <c r="DL10" s="661"/>
      <c r="DM10" s="661"/>
      <c r="DN10" s="661"/>
      <c r="DO10" s="661"/>
      <c r="DP10" s="662"/>
      <c r="DQ10" s="669" t="s">
        <v>131</v>
      </c>
      <c r="DR10" s="661"/>
      <c r="DS10" s="661"/>
      <c r="DT10" s="661"/>
      <c r="DU10" s="661"/>
      <c r="DV10" s="661"/>
      <c r="DW10" s="661"/>
      <c r="DX10" s="661"/>
      <c r="DY10" s="661"/>
      <c r="DZ10" s="661"/>
      <c r="EA10" s="661"/>
      <c r="EB10" s="661"/>
      <c r="EC10" s="670"/>
    </row>
    <row r="11" spans="2:143" ht="11.25" customHeight="1" x14ac:dyDescent="0.2">
      <c r="B11" s="657" t="s">
        <v>252</v>
      </c>
      <c r="C11" s="658"/>
      <c r="D11" s="658"/>
      <c r="E11" s="658"/>
      <c r="F11" s="658"/>
      <c r="G11" s="658"/>
      <c r="H11" s="658"/>
      <c r="I11" s="658"/>
      <c r="J11" s="658"/>
      <c r="K11" s="658"/>
      <c r="L11" s="658"/>
      <c r="M11" s="658"/>
      <c r="N11" s="658"/>
      <c r="O11" s="658"/>
      <c r="P11" s="658"/>
      <c r="Q11" s="659"/>
      <c r="R11" s="660">
        <v>651495</v>
      </c>
      <c r="S11" s="661"/>
      <c r="T11" s="661"/>
      <c r="U11" s="661"/>
      <c r="V11" s="661"/>
      <c r="W11" s="661"/>
      <c r="X11" s="661"/>
      <c r="Y11" s="662"/>
      <c r="Z11" s="665">
        <v>2.7</v>
      </c>
      <c r="AA11" s="666"/>
      <c r="AB11" s="666"/>
      <c r="AC11" s="672"/>
      <c r="AD11" s="669">
        <v>651495</v>
      </c>
      <c r="AE11" s="661"/>
      <c r="AF11" s="661"/>
      <c r="AG11" s="661"/>
      <c r="AH11" s="661"/>
      <c r="AI11" s="661"/>
      <c r="AJ11" s="661"/>
      <c r="AK11" s="662"/>
      <c r="AL11" s="665">
        <v>5.3</v>
      </c>
      <c r="AM11" s="666"/>
      <c r="AN11" s="666"/>
      <c r="AO11" s="667"/>
      <c r="AP11" s="657" t="s">
        <v>253</v>
      </c>
      <c r="AQ11" s="658"/>
      <c r="AR11" s="658"/>
      <c r="AS11" s="658"/>
      <c r="AT11" s="658"/>
      <c r="AU11" s="658"/>
      <c r="AV11" s="658"/>
      <c r="AW11" s="658"/>
      <c r="AX11" s="658"/>
      <c r="AY11" s="658"/>
      <c r="AZ11" s="658"/>
      <c r="BA11" s="658"/>
      <c r="BB11" s="658"/>
      <c r="BC11" s="658"/>
      <c r="BD11" s="658"/>
      <c r="BE11" s="658"/>
      <c r="BF11" s="659"/>
      <c r="BG11" s="660">
        <v>65222</v>
      </c>
      <c r="BH11" s="661"/>
      <c r="BI11" s="661"/>
      <c r="BJ11" s="661"/>
      <c r="BK11" s="661"/>
      <c r="BL11" s="661"/>
      <c r="BM11" s="661"/>
      <c r="BN11" s="662"/>
      <c r="BO11" s="663">
        <v>2.1</v>
      </c>
      <c r="BP11" s="663"/>
      <c r="BQ11" s="663"/>
      <c r="BR11" s="663"/>
      <c r="BS11" s="664">
        <v>18458</v>
      </c>
      <c r="BT11" s="664"/>
      <c r="BU11" s="664"/>
      <c r="BV11" s="664"/>
      <c r="BW11" s="664"/>
      <c r="BX11" s="664"/>
      <c r="BY11" s="664"/>
      <c r="BZ11" s="664"/>
      <c r="CA11" s="664"/>
      <c r="CB11" s="668"/>
      <c r="CD11" s="657" t="s">
        <v>254</v>
      </c>
      <c r="CE11" s="658"/>
      <c r="CF11" s="658"/>
      <c r="CG11" s="658"/>
      <c r="CH11" s="658"/>
      <c r="CI11" s="658"/>
      <c r="CJ11" s="658"/>
      <c r="CK11" s="658"/>
      <c r="CL11" s="658"/>
      <c r="CM11" s="658"/>
      <c r="CN11" s="658"/>
      <c r="CO11" s="658"/>
      <c r="CP11" s="658"/>
      <c r="CQ11" s="659"/>
      <c r="CR11" s="660">
        <v>1248159</v>
      </c>
      <c r="CS11" s="661"/>
      <c r="CT11" s="661"/>
      <c r="CU11" s="661"/>
      <c r="CV11" s="661"/>
      <c r="CW11" s="661"/>
      <c r="CX11" s="661"/>
      <c r="CY11" s="662"/>
      <c r="CZ11" s="663">
        <v>5.4</v>
      </c>
      <c r="DA11" s="663"/>
      <c r="DB11" s="663"/>
      <c r="DC11" s="663"/>
      <c r="DD11" s="669">
        <v>227855</v>
      </c>
      <c r="DE11" s="661"/>
      <c r="DF11" s="661"/>
      <c r="DG11" s="661"/>
      <c r="DH11" s="661"/>
      <c r="DI11" s="661"/>
      <c r="DJ11" s="661"/>
      <c r="DK11" s="661"/>
      <c r="DL11" s="661"/>
      <c r="DM11" s="661"/>
      <c r="DN11" s="661"/>
      <c r="DO11" s="661"/>
      <c r="DP11" s="662"/>
      <c r="DQ11" s="669">
        <v>905403</v>
      </c>
      <c r="DR11" s="661"/>
      <c r="DS11" s="661"/>
      <c r="DT11" s="661"/>
      <c r="DU11" s="661"/>
      <c r="DV11" s="661"/>
      <c r="DW11" s="661"/>
      <c r="DX11" s="661"/>
      <c r="DY11" s="661"/>
      <c r="DZ11" s="661"/>
      <c r="EA11" s="661"/>
      <c r="EB11" s="661"/>
      <c r="EC11" s="670"/>
    </row>
    <row r="12" spans="2:143" ht="11.25" customHeight="1" x14ac:dyDescent="0.2">
      <c r="B12" s="657" t="s">
        <v>255</v>
      </c>
      <c r="C12" s="658"/>
      <c r="D12" s="658"/>
      <c r="E12" s="658"/>
      <c r="F12" s="658"/>
      <c r="G12" s="658"/>
      <c r="H12" s="658"/>
      <c r="I12" s="658"/>
      <c r="J12" s="658"/>
      <c r="K12" s="658"/>
      <c r="L12" s="658"/>
      <c r="M12" s="658"/>
      <c r="N12" s="658"/>
      <c r="O12" s="658"/>
      <c r="P12" s="658"/>
      <c r="Q12" s="659"/>
      <c r="R12" s="660">
        <v>29622</v>
      </c>
      <c r="S12" s="661"/>
      <c r="T12" s="661"/>
      <c r="U12" s="661"/>
      <c r="V12" s="661"/>
      <c r="W12" s="661"/>
      <c r="X12" s="661"/>
      <c r="Y12" s="662"/>
      <c r="Z12" s="663">
        <v>0.1</v>
      </c>
      <c r="AA12" s="663"/>
      <c r="AB12" s="663"/>
      <c r="AC12" s="663"/>
      <c r="AD12" s="664">
        <v>29622</v>
      </c>
      <c r="AE12" s="664"/>
      <c r="AF12" s="664"/>
      <c r="AG12" s="664"/>
      <c r="AH12" s="664"/>
      <c r="AI12" s="664"/>
      <c r="AJ12" s="664"/>
      <c r="AK12" s="664"/>
      <c r="AL12" s="665">
        <v>0.2</v>
      </c>
      <c r="AM12" s="666"/>
      <c r="AN12" s="666"/>
      <c r="AO12" s="667"/>
      <c r="AP12" s="657" t="s">
        <v>256</v>
      </c>
      <c r="AQ12" s="658"/>
      <c r="AR12" s="658"/>
      <c r="AS12" s="658"/>
      <c r="AT12" s="658"/>
      <c r="AU12" s="658"/>
      <c r="AV12" s="658"/>
      <c r="AW12" s="658"/>
      <c r="AX12" s="658"/>
      <c r="AY12" s="658"/>
      <c r="AZ12" s="658"/>
      <c r="BA12" s="658"/>
      <c r="BB12" s="658"/>
      <c r="BC12" s="658"/>
      <c r="BD12" s="658"/>
      <c r="BE12" s="658"/>
      <c r="BF12" s="659"/>
      <c r="BG12" s="660">
        <v>1776518</v>
      </c>
      <c r="BH12" s="661"/>
      <c r="BI12" s="661"/>
      <c r="BJ12" s="661"/>
      <c r="BK12" s="661"/>
      <c r="BL12" s="661"/>
      <c r="BM12" s="661"/>
      <c r="BN12" s="662"/>
      <c r="BO12" s="663">
        <v>57.1</v>
      </c>
      <c r="BP12" s="663"/>
      <c r="BQ12" s="663"/>
      <c r="BR12" s="663"/>
      <c r="BS12" s="664" t="s">
        <v>239</v>
      </c>
      <c r="BT12" s="664"/>
      <c r="BU12" s="664"/>
      <c r="BV12" s="664"/>
      <c r="BW12" s="664"/>
      <c r="BX12" s="664"/>
      <c r="BY12" s="664"/>
      <c r="BZ12" s="664"/>
      <c r="CA12" s="664"/>
      <c r="CB12" s="668"/>
      <c r="CD12" s="657" t="s">
        <v>257</v>
      </c>
      <c r="CE12" s="658"/>
      <c r="CF12" s="658"/>
      <c r="CG12" s="658"/>
      <c r="CH12" s="658"/>
      <c r="CI12" s="658"/>
      <c r="CJ12" s="658"/>
      <c r="CK12" s="658"/>
      <c r="CL12" s="658"/>
      <c r="CM12" s="658"/>
      <c r="CN12" s="658"/>
      <c r="CO12" s="658"/>
      <c r="CP12" s="658"/>
      <c r="CQ12" s="659"/>
      <c r="CR12" s="660">
        <v>710498</v>
      </c>
      <c r="CS12" s="661"/>
      <c r="CT12" s="661"/>
      <c r="CU12" s="661"/>
      <c r="CV12" s="661"/>
      <c r="CW12" s="661"/>
      <c r="CX12" s="661"/>
      <c r="CY12" s="662"/>
      <c r="CZ12" s="663">
        <v>3.1</v>
      </c>
      <c r="DA12" s="663"/>
      <c r="DB12" s="663"/>
      <c r="DC12" s="663"/>
      <c r="DD12" s="669">
        <v>82818</v>
      </c>
      <c r="DE12" s="661"/>
      <c r="DF12" s="661"/>
      <c r="DG12" s="661"/>
      <c r="DH12" s="661"/>
      <c r="DI12" s="661"/>
      <c r="DJ12" s="661"/>
      <c r="DK12" s="661"/>
      <c r="DL12" s="661"/>
      <c r="DM12" s="661"/>
      <c r="DN12" s="661"/>
      <c r="DO12" s="661"/>
      <c r="DP12" s="662"/>
      <c r="DQ12" s="669">
        <v>510302</v>
      </c>
      <c r="DR12" s="661"/>
      <c r="DS12" s="661"/>
      <c r="DT12" s="661"/>
      <c r="DU12" s="661"/>
      <c r="DV12" s="661"/>
      <c r="DW12" s="661"/>
      <c r="DX12" s="661"/>
      <c r="DY12" s="661"/>
      <c r="DZ12" s="661"/>
      <c r="EA12" s="661"/>
      <c r="EB12" s="661"/>
      <c r="EC12" s="670"/>
    </row>
    <row r="13" spans="2:143" ht="11.25" customHeight="1" x14ac:dyDescent="0.2">
      <c r="B13" s="657" t="s">
        <v>258</v>
      </c>
      <c r="C13" s="658"/>
      <c r="D13" s="658"/>
      <c r="E13" s="658"/>
      <c r="F13" s="658"/>
      <c r="G13" s="658"/>
      <c r="H13" s="658"/>
      <c r="I13" s="658"/>
      <c r="J13" s="658"/>
      <c r="K13" s="658"/>
      <c r="L13" s="658"/>
      <c r="M13" s="658"/>
      <c r="N13" s="658"/>
      <c r="O13" s="658"/>
      <c r="P13" s="658"/>
      <c r="Q13" s="659"/>
      <c r="R13" s="660" t="s">
        <v>131</v>
      </c>
      <c r="S13" s="661"/>
      <c r="T13" s="661"/>
      <c r="U13" s="661"/>
      <c r="V13" s="661"/>
      <c r="W13" s="661"/>
      <c r="X13" s="661"/>
      <c r="Y13" s="662"/>
      <c r="Z13" s="663" t="s">
        <v>239</v>
      </c>
      <c r="AA13" s="663"/>
      <c r="AB13" s="663"/>
      <c r="AC13" s="663"/>
      <c r="AD13" s="664" t="s">
        <v>131</v>
      </c>
      <c r="AE13" s="664"/>
      <c r="AF13" s="664"/>
      <c r="AG13" s="664"/>
      <c r="AH13" s="664"/>
      <c r="AI13" s="664"/>
      <c r="AJ13" s="664"/>
      <c r="AK13" s="664"/>
      <c r="AL13" s="665" t="s">
        <v>239</v>
      </c>
      <c r="AM13" s="666"/>
      <c r="AN13" s="666"/>
      <c r="AO13" s="667"/>
      <c r="AP13" s="657" t="s">
        <v>259</v>
      </c>
      <c r="AQ13" s="658"/>
      <c r="AR13" s="658"/>
      <c r="AS13" s="658"/>
      <c r="AT13" s="658"/>
      <c r="AU13" s="658"/>
      <c r="AV13" s="658"/>
      <c r="AW13" s="658"/>
      <c r="AX13" s="658"/>
      <c r="AY13" s="658"/>
      <c r="AZ13" s="658"/>
      <c r="BA13" s="658"/>
      <c r="BB13" s="658"/>
      <c r="BC13" s="658"/>
      <c r="BD13" s="658"/>
      <c r="BE13" s="658"/>
      <c r="BF13" s="659"/>
      <c r="BG13" s="660">
        <v>1764137</v>
      </c>
      <c r="BH13" s="661"/>
      <c r="BI13" s="661"/>
      <c r="BJ13" s="661"/>
      <c r="BK13" s="661"/>
      <c r="BL13" s="661"/>
      <c r="BM13" s="661"/>
      <c r="BN13" s="662"/>
      <c r="BO13" s="663">
        <v>56.7</v>
      </c>
      <c r="BP13" s="663"/>
      <c r="BQ13" s="663"/>
      <c r="BR13" s="663"/>
      <c r="BS13" s="664" t="s">
        <v>239</v>
      </c>
      <c r="BT13" s="664"/>
      <c r="BU13" s="664"/>
      <c r="BV13" s="664"/>
      <c r="BW13" s="664"/>
      <c r="BX13" s="664"/>
      <c r="BY13" s="664"/>
      <c r="BZ13" s="664"/>
      <c r="CA13" s="664"/>
      <c r="CB13" s="668"/>
      <c r="CD13" s="657" t="s">
        <v>260</v>
      </c>
      <c r="CE13" s="658"/>
      <c r="CF13" s="658"/>
      <c r="CG13" s="658"/>
      <c r="CH13" s="658"/>
      <c r="CI13" s="658"/>
      <c r="CJ13" s="658"/>
      <c r="CK13" s="658"/>
      <c r="CL13" s="658"/>
      <c r="CM13" s="658"/>
      <c r="CN13" s="658"/>
      <c r="CO13" s="658"/>
      <c r="CP13" s="658"/>
      <c r="CQ13" s="659"/>
      <c r="CR13" s="660">
        <v>1216359</v>
      </c>
      <c r="CS13" s="661"/>
      <c r="CT13" s="661"/>
      <c r="CU13" s="661"/>
      <c r="CV13" s="661"/>
      <c r="CW13" s="661"/>
      <c r="CX13" s="661"/>
      <c r="CY13" s="662"/>
      <c r="CZ13" s="663">
        <v>5.3</v>
      </c>
      <c r="DA13" s="663"/>
      <c r="DB13" s="663"/>
      <c r="DC13" s="663"/>
      <c r="DD13" s="669">
        <v>545406</v>
      </c>
      <c r="DE13" s="661"/>
      <c r="DF13" s="661"/>
      <c r="DG13" s="661"/>
      <c r="DH13" s="661"/>
      <c r="DI13" s="661"/>
      <c r="DJ13" s="661"/>
      <c r="DK13" s="661"/>
      <c r="DL13" s="661"/>
      <c r="DM13" s="661"/>
      <c r="DN13" s="661"/>
      <c r="DO13" s="661"/>
      <c r="DP13" s="662"/>
      <c r="DQ13" s="669">
        <v>523748</v>
      </c>
      <c r="DR13" s="661"/>
      <c r="DS13" s="661"/>
      <c r="DT13" s="661"/>
      <c r="DU13" s="661"/>
      <c r="DV13" s="661"/>
      <c r="DW13" s="661"/>
      <c r="DX13" s="661"/>
      <c r="DY13" s="661"/>
      <c r="DZ13" s="661"/>
      <c r="EA13" s="661"/>
      <c r="EB13" s="661"/>
      <c r="EC13" s="670"/>
    </row>
    <row r="14" spans="2:143" ht="11.25" customHeight="1" x14ac:dyDescent="0.2">
      <c r="B14" s="657" t="s">
        <v>261</v>
      </c>
      <c r="C14" s="658"/>
      <c r="D14" s="658"/>
      <c r="E14" s="658"/>
      <c r="F14" s="658"/>
      <c r="G14" s="658"/>
      <c r="H14" s="658"/>
      <c r="I14" s="658"/>
      <c r="J14" s="658"/>
      <c r="K14" s="658"/>
      <c r="L14" s="658"/>
      <c r="M14" s="658"/>
      <c r="N14" s="658"/>
      <c r="O14" s="658"/>
      <c r="P14" s="658"/>
      <c r="Q14" s="659"/>
      <c r="R14" s="660">
        <v>437</v>
      </c>
      <c r="S14" s="661"/>
      <c r="T14" s="661"/>
      <c r="U14" s="661"/>
      <c r="V14" s="661"/>
      <c r="W14" s="661"/>
      <c r="X14" s="661"/>
      <c r="Y14" s="662"/>
      <c r="Z14" s="663">
        <v>0</v>
      </c>
      <c r="AA14" s="663"/>
      <c r="AB14" s="663"/>
      <c r="AC14" s="663"/>
      <c r="AD14" s="664">
        <v>437</v>
      </c>
      <c r="AE14" s="664"/>
      <c r="AF14" s="664"/>
      <c r="AG14" s="664"/>
      <c r="AH14" s="664"/>
      <c r="AI14" s="664"/>
      <c r="AJ14" s="664"/>
      <c r="AK14" s="664"/>
      <c r="AL14" s="665">
        <v>0</v>
      </c>
      <c r="AM14" s="666"/>
      <c r="AN14" s="666"/>
      <c r="AO14" s="667"/>
      <c r="AP14" s="657" t="s">
        <v>262</v>
      </c>
      <c r="AQ14" s="658"/>
      <c r="AR14" s="658"/>
      <c r="AS14" s="658"/>
      <c r="AT14" s="658"/>
      <c r="AU14" s="658"/>
      <c r="AV14" s="658"/>
      <c r="AW14" s="658"/>
      <c r="AX14" s="658"/>
      <c r="AY14" s="658"/>
      <c r="AZ14" s="658"/>
      <c r="BA14" s="658"/>
      <c r="BB14" s="658"/>
      <c r="BC14" s="658"/>
      <c r="BD14" s="658"/>
      <c r="BE14" s="658"/>
      <c r="BF14" s="659"/>
      <c r="BG14" s="660">
        <v>121811</v>
      </c>
      <c r="BH14" s="661"/>
      <c r="BI14" s="661"/>
      <c r="BJ14" s="661"/>
      <c r="BK14" s="661"/>
      <c r="BL14" s="661"/>
      <c r="BM14" s="661"/>
      <c r="BN14" s="662"/>
      <c r="BO14" s="663">
        <v>3.9</v>
      </c>
      <c r="BP14" s="663"/>
      <c r="BQ14" s="663"/>
      <c r="BR14" s="663"/>
      <c r="BS14" s="664" t="s">
        <v>131</v>
      </c>
      <c r="BT14" s="664"/>
      <c r="BU14" s="664"/>
      <c r="BV14" s="664"/>
      <c r="BW14" s="664"/>
      <c r="BX14" s="664"/>
      <c r="BY14" s="664"/>
      <c r="BZ14" s="664"/>
      <c r="CA14" s="664"/>
      <c r="CB14" s="668"/>
      <c r="CD14" s="657" t="s">
        <v>263</v>
      </c>
      <c r="CE14" s="658"/>
      <c r="CF14" s="658"/>
      <c r="CG14" s="658"/>
      <c r="CH14" s="658"/>
      <c r="CI14" s="658"/>
      <c r="CJ14" s="658"/>
      <c r="CK14" s="658"/>
      <c r="CL14" s="658"/>
      <c r="CM14" s="658"/>
      <c r="CN14" s="658"/>
      <c r="CO14" s="658"/>
      <c r="CP14" s="658"/>
      <c r="CQ14" s="659"/>
      <c r="CR14" s="660">
        <v>746678</v>
      </c>
      <c r="CS14" s="661"/>
      <c r="CT14" s="661"/>
      <c r="CU14" s="661"/>
      <c r="CV14" s="661"/>
      <c r="CW14" s="661"/>
      <c r="CX14" s="661"/>
      <c r="CY14" s="662"/>
      <c r="CZ14" s="663">
        <v>3.2</v>
      </c>
      <c r="DA14" s="663"/>
      <c r="DB14" s="663"/>
      <c r="DC14" s="663"/>
      <c r="DD14" s="669">
        <v>170901</v>
      </c>
      <c r="DE14" s="661"/>
      <c r="DF14" s="661"/>
      <c r="DG14" s="661"/>
      <c r="DH14" s="661"/>
      <c r="DI14" s="661"/>
      <c r="DJ14" s="661"/>
      <c r="DK14" s="661"/>
      <c r="DL14" s="661"/>
      <c r="DM14" s="661"/>
      <c r="DN14" s="661"/>
      <c r="DO14" s="661"/>
      <c r="DP14" s="662"/>
      <c r="DQ14" s="669">
        <v>605609</v>
      </c>
      <c r="DR14" s="661"/>
      <c r="DS14" s="661"/>
      <c r="DT14" s="661"/>
      <c r="DU14" s="661"/>
      <c r="DV14" s="661"/>
      <c r="DW14" s="661"/>
      <c r="DX14" s="661"/>
      <c r="DY14" s="661"/>
      <c r="DZ14" s="661"/>
      <c r="EA14" s="661"/>
      <c r="EB14" s="661"/>
      <c r="EC14" s="670"/>
    </row>
    <row r="15" spans="2:143" ht="11.25" customHeight="1" x14ac:dyDescent="0.2">
      <c r="B15" s="657" t="s">
        <v>264</v>
      </c>
      <c r="C15" s="658"/>
      <c r="D15" s="658"/>
      <c r="E15" s="658"/>
      <c r="F15" s="658"/>
      <c r="G15" s="658"/>
      <c r="H15" s="658"/>
      <c r="I15" s="658"/>
      <c r="J15" s="658"/>
      <c r="K15" s="658"/>
      <c r="L15" s="658"/>
      <c r="M15" s="658"/>
      <c r="N15" s="658"/>
      <c r="O15" s="658"/>
      <c r="P15" s="658"/>
      <c r="Q15" s="659"/>
      <c r="R15" s="660" t="s">
        <v>131</v>
      </c>
      <c r="S15" s="661"/>
      <c r="T15" s="661"/>
      <c r="U15" s="661"/>
      <c r="V15" s="661"/>
      <c r="W15" s="661"/>
      <c r="X15" s="661"/>
      <c r="Y15" s="662"/>
      <c r="Z15" s="663" t="s">
        <v>265</v>
      </c>
      <c r="AA15" s="663"/>
      <c r="AB15" s="663"/>
      <c r="AC15" s="663"/>
      <c r="AD15" s="664" t="s">
        <v>239</v>
      </c>
      <c r="AE15" s="664"/>
      <c r="AF15" s="664"/>
      <c r="AG15" s="664"/>
      <c r="AH15" s="664"/>
      <c r="AI15" s="664"/>
      <c r="AJ15" s="664"/>
      <c r="AK15" s="664"/>
      <c r="AL15" s="665" t="s">
        <v>239</v>
      </c>
      <c r="AM15" s="666"/>
      <c r="AN15" s="666"/>
      <c r="AO15" s="667"/>
      <c r="AP15" s="657" t="s">
        <v>266</v>
      </c>
      <c r="AQ15" s="658"/>
      <c r="AR15" s="658"/>
      <c r="AS15" s="658"/>
      <c r="AT15" s="658"/>
      <c r="AU15" s="658"/>
      <c r="AV15" s="658"/>
      <c r="AW15" s="658"/>
      <c r="AX15" s="658"/>
      <c r="AY15" s="658"/>
      <c r="AZ15" s="658"/>
      <c r="BA15" s="658"/>
      <c r="BB15" s="658"/>
      <c r="BC15" s="658"/>
      <c r="BD15" s="658"/>
      <c r="BE15" s="658"/>
      <c r="BF15" s="659"/>
      <c r="BG15" s="660">
        <v>208716</v>
      </c>
      <c r="BH15" s="661"/>
      <c r="BI15" s="661"/>
      <c r="BJ15" s="661"/>
      <c r="BK15" s="661"/>
      <c r="BL15" s="661"/>
      <c r="BM15" s="661"/>
      <c r="BN15" s="662"/>
      <c r="BO15" s="663">
        <v>6.7</v>
      </c>
      <c r="BP15" s="663"/>
      <c r="BQ15" s="663"/>
      <c r="BR15" s="663"/>
      <c r="BS15" s="664" t="s">
        <v>178</v>
      </c>
      <c r="BT15" s="664"/>
      <c r="BU15" s="664"/>
      <c r="BV15" s="664"/>
      <c r="BW15" s="664"/>
      <c r="BX15" s="664"/>
      <c r="BY15" s="664"/>
      <c r="BZ15" s="664"/>
      <c r="CA15" s="664"/>
      <c r="CB15" s="668"/>
      <c r="CD15" s="657" t="s">
        <v>267</v>
      </c>
      <c r="CE15" s="658"/>
      <c r="CF15" s="658"/>
      <c r="CG15" s="658"/>
      <c r="CH15" s="658"/>
      <c r="CI15" s="658"/>
      <c r="CJ15" s="658"/>
      <c r="CK15" s="658"/>
      <c r="CL15" s="658"/>
      <c r="CM15" s="658"/>
      <c r="CN15" s="658"/>
      <c r="CO15" s="658"/>
      <c r="CP15" s="658"/>
      <c r="CQ15" s="659"/>
      <c r="CR15" s="660">
        <v>2151950</v>
      </c>
      <c r="CS15" s="661"/>
      <c r="CT15" s="661"/>
      <c r="CU15" s="661"/>
      <c r="CV15" s="661"/>
      <c r="CW15" s="661"/>
      <c r="CX15" s="661"/>
      <c r="CY15" s="662"/>
      <c r="CZ15" s="663">
        <v>9.3000000000000007</v>
      </c>
      <c r="DA15" s="663"/>
      <c r="DB15" s="663"/>
      <c r="DC15" s="663"/>
      <c r="DD15" s="669">
        <v>703358</v>
      </c>
      <c r="DE15" s="661"/>
      <c r="DF15" s="661"/>
      <c r="DG15" s="661"/>
      <c r="DH15" s="661"/>
      <c r="DI15" s="661"/>
      <c r="DJ15" s="661"/>
      <c r="DK15" s="661"/>
      <c r="DL15" s="661"/>
      <c r="DM15" s="661"/>
      <c r="DN15" s="661"/>
      <c r="DO15" s="661"/>
      <c r="DP15" s="662"/>
      <c r="DQ15" s="669">
        <v>1357166</v>
      </c>
      <c r="DR15" s="661"/>
      <c r="DS15" s="661"/>
      <c r="DT15" s="661"/>
      <c r="DU15" s="661"/>
      <c r="DV15" s="661"/>
      <c r="DW15" s="661"/>
      <c r="DX15" s="661"/>
      <c r="DY15" s="661"/>
      <c r="DZ15" s="661"/>
      <c r="EA15" s="661"/>
      <c r="EB15" s="661"/>
      <c r="EC15" s="670"/>
    </row>
    <row r="16" spans="2:143" ht="11.25" customHeight="1" x14ac:dyDescent="0.2">
      <c r="B16" s="657" t="s">
        <v>268</v>
      </c>
      <c r="C16" s="658"/>
      <c r="D16" s="658"/>
      <c r="E16" s="658"/>
      <c r="F16" s="658"/>
      <c r="G16" s="658"/>
      <c r="H16" s="658"/>
      <c r="I16" s="658"/>
      <c r="J16" s="658"/>
      <c r="K16" s="658"/>
      <c r="L16" s="658"/>
      <c r="M16" s="658"/>
      <c r="N16" s="658"/>
      <c r="O16" s="658"/>
      <c r="P16" s="658"/>
      <c r="Q16" s="659"/>
      <c r="R16" s="660">
        <v>13477</v>
      </c>
      <c r="S16" s="661"/>
      <c r="T16" s="661"/>
      <c r="U16" s="661"/>
      <c r="V16" s="661"/>
      <c r="W16" s="661"/>
      <c r="X16" s="661"/>
      <c r="Y16" s="662"/>
      <c r="Z16" s="663">
        <v>0.1</v>
      </c>
      <c r="AA16" s="663"/>
      <c r="AB16" s="663"/>
      <c r="AC16" s="663"/>
      <c r="AD16" s="664">
        <v>13477</v>
      </c>
      <c r="AE16" s="664"/>
      <c r="AF16" s="664"/>
      <c r="AG16" s="664"/>
      <c r="AH16" s="664"/>
      <c r="AI16" s="664"/>
      <c r="AJ16" s="664"/>
      <c r="AK16" s="664"/>
      <c r="AL16" s="665">
        <v>0.1</v>
      </c>
      <c r="AM16" s="666"/>
      <c r="AN16" s="666"/>
      <c r="AO16" s="667"/>
      <c r="AP16" s="657" t="s">
        <v>269</v>
      </c>
      <c r="AQ16" s="658"/>
      <c r="AR16" s="658"/>
      <c r="AS16" s="658"/>
      <c r="AT16" s="658"/>
      <c r="AU16" s="658"/>
      <c r="AV16" s="658"/>
      <c r="AW16" s="658"/>
      <c r="AX16" s="658"/>
      <c r="AY16" s="658"/>
      <c r="AZ16" s="658"/>
      <c r="BA16" s="658"/>
      <c r="BB16" s="658"/>
      <c r="BC16" s="658"/>
      <c r="BD16" s="658"/>
      <c r="BE16" s="658"/>
      <c r="BF16" s="659"/>
      <c r="BG16" s="660" t="s">
        <v>131</v>
      </c>
      <c r="BH16" s="661"/>
      <c r="BI16" s="661"/>
      <c r="BJ16" s="661"/>
      <c r="BK16" s="661"/>
      <c r="BL16" s="661"/>
      <c r="BM16" s="661"/>
      <c r="BN16" s="662"/>
      <c r="BO16" s="663" t="s">
        <v>178</v>
      </c>
      <c r="BP16" s="663"/>
      <c r="BQ16" s="663"/>
      <c r="BR16" s="663"/>
      <c r="BS16" s="664" t="s">
        <v>178</v>
      </c>
      <c r="BT16" s="664"/>
      <c r="BU16" s="664"/>
      <c r="BV16" s="664"/>
      <c r="BW16" s="664"/>
      <c r="BX16" s="664"/>
      <c r="BY16" s="664"/>
      <c r="BZ16" s="664"/>
      <c r="CA16" s="664"/>
      <c r="CB16" s="668"/>
      <c r="CD16" s="657" t="s">
        <v>270</v>
      </c>
      <c r="CE16" s="658"/>
      <c r="CF16" s="658"/>
      <c r="CG16" s="658"/>
      <c r="CH16" s="658"/>
      <c r="CI16" s="658"/>
      <c r="CJ16" s="658"/>
      <c r="CK16" s="658"/>
      <c r="CL16" s="658"/>
      <c r="CM16" s="658"/>
      <c r="CN16" s="658"/>
      <c r="CO16" s="658"/>
      <c r="CP16" s="658"/>
      <c r="CQ16" s="659"/>
      <c r="CR16" s="660">
        <v>960430</v>
      </c>
      <c r="CS16" s="661"/>
      <c r="CT16" s="661"/>
      <c r="CU16" s="661"/>
      <c r="CV16" s="661"/>
      <c r="CW16" s="661"/>
      <c r="CX16" s="661"/>
      <c r="CY16" s="662"/>
      <c r="CZ16" s="663">
        <v>4.2</v>
      </c>
      <c r="DA16" s="663"/>
      <c r="DB16" s="663"/>
      <c r="DC16" s="663"/>
      <c r="DD16" s="669" t="s">
        <v>178</v>
      </c>
      <c r="DE16" s="661"/>
      <c r="DF16" s="661"/>
      <c r="DG16" s="661"/>
      <c r="DH16" s="661"/>
      <c r="DI16" s="661"/>
      <c r="DJ16" s="661"/>
      <c r="DK16" s="661"/>
      <c r="DL16" s="661"/>
      <c r="DM16" s="661"/>
      <c r="DN16" s="661"/>
      <c r="DO16" s="661"/>
      <c r="DP16" s="662"/>
      <c r="DQ16" s="669">
        <v>208475</v>
      </c>
      <c r="DR16" s="661"/>
      <c r="DS16" s="661"/>
      <c r="DT16" s="661"/>
      <c r="DU16" s="661"/>
      <c r="DV16" s="661"/>
      <c r="DW16" s="661"/>
      <c r="DX16" s="661"/>
      <c r="DY16" s="661"/>
      <c r="DZ16" s="661"/>
      <c r="EA16" s="661"/>
      <c r="EB16" s="661"/>
      <c r="EC16" s="670"/>
    </row>
    <row r="17" spans="2:133" ht="11.25" customHeight="1" x14ac:dyDescent="0.2">
      <c r="B17" s="657" t="s">
        <v>271</v>
      </c>
      <c r="C17" s="658"/>
      <c r="D17" s="658"/>
      <c r="E17" s="658"/>
      <c r="F17" s="658"/>
      <c r="G17" s="658"/>
      <c r="H17" s="658"/>
      <c r="I17" s="658"/>
      <c r="J17" s="658"/>
      <c r="K17" s="658"/>
      <c r="L17" s="658"/>
      <c r="M17" s="658"/>
      <c r="N17" s="658"/>
      <c r="O17" s="658"/>
      <c r="P17" s="658"/>
      <c r="Q17" s="659"/>
      <c r="R17" s="660">
        <v>34708</v>
      </c>
      <c r="S17" s="661"/>
      <c r="T17" s="661"/>
      <c r="U17" s="661"/>
      <c r="V17" s="661"/>
      <c r="W17" s="661"/>
      <c r="X17" s="661"/>
      <c r="Y17" s="662"/>
      <c r="Z17" s="663">
        <v>0.1</v>
      </c>
      <c r="AA17" s="663"/>
      <c r="AB17" s="663"/>
      <c r="AC17" s="663"/>
      <c r="AD17" s="664">
        <v>34708</v>
      </c>
      <c r="AE17" s="664"/>
      <c r="AF17" s="664"/>
      <c r="AG17" s="664"/>
      <c r="AH17" s="664"/>
      <c r="AI17" s="664"/>
      <c r="AJ17" s="664"/>
      <c r="AK17" s="664"/>
      <c r="AL17" s="665">
        <v>0.3</v>
      </c>
      <c r="AM17" s="666"/>
      <c r="AN17" s="666"/>
      <c r="AO17" s="667"/>
      <c r="AP17" s="657" t="s">
        <v>272</v>
      </c>
      <c r="AQ17" s="658"/>
      <c r="AR17" s="658"/>
      <c r="AS17" s="658"/>
      <c r="AT17" s="658"/>
      <c r="AU17" s="658"/>
      <c r="AV17" s="658"/>
      <c r="AW17" s="658"/>
      <c r="AX17" s="658"/>
      <c r="AY17" s="658"/>
      <c r="AZ17" s="658"/>
      <c r="BA17" s="658"/>
      <c r="BB17" s="658"/>
      <c r="BC17" s="658"/>
      <c r="BD17" s="658"/>
      <c r="BE17" s="658"/>
      <c r="BF17" s="659"/>
      <c r="BG17" s="660" t="s">
        <v>239</v>
      </c>
      <c r="BH17" s="661"/>
      <c r="BI17" s="661"/>
      <c r="BJ17" s="661"/>
      <c r="BK17" s="661"/>
      <c r="BL17" s="661"/>
      <c r="BM17" s="661"/>
      <c r="BN17" s="662"/>
      <c r="BO17" s="663" t="s">
        <v>265</v>
      </c>
      <c r="BP17" s="663"/>
      <c r="BQ17" s="663"/>
      <c r="BR17" s="663"/>
      <c r="BS17" s="664" t="s">
        <v>265</v>
      </c>
      <c r="BT17" s="664"/>
      <c r="BU17" s="664"/>
      <c r="BV17" s="664"/>
      <c r="BW17" s="664"/>
      <c r="BX17" s="664"/>
      <c r="BY17" s="664"/>
      <c r="BZ17" s="664"/>
      <c r="CA17" s="664"/>
      <c r="CB17" s="668"/>
      <c r="CD17" s="657" t="s">
        <v>273</v>
      </c>
      <c r="CE17" s="658"/>
      <c r="CF17" s="658"/>
      <c r="CG17" s="658"/>
      <c r="CH17" s="658"/>
      <c r="CI17" s="658"/>
      <c r="CJ17" s="658"/>
      <c r="CK17" s="658"/>
      <c r="CL17" s="658"/>
      <c r="CM17" s="658"/>
      <c r="CN17" s="658"/>
      <c r="CO17" s="658"/>
      <c r="CP17" s="658"/>
      <c r="CQ17" s="659"/>
      <c r="CR17" s="660">
        <v>2077260</v>
      </c>
      <c r="CS17" s="661"/>
      <c r="CT17" s="661"/>
      <c r="CU17" s="661"/>
      <c r="CV17" s="661"/>
      <c r="CW17" s="661"/>
      <c r="CX17" s="661"/>
      <c r="CY17" s="662"/>
      <c r="CZ17" s="663">
        <v>9</v>
      </c>
      <c r="DA17" s="663"/>
      <c r="DB17" s="663"/>
      <c r="DC17" s="663"/>
      <c r="DD17" s="669" t="s">
        <v>178</v>
      </c>
      <c r="DE17" s="661"/>
      <c r="DF17" s="661"/>
      <c r="DG17" s="661"/>
      <c r="DH17" s="661"/>
      <c r="DI17" s="661"/>
      <c r="DJ17" s="661"/>
      <c r="DK17" s="661"/>
      <c r="DL17" s="661"/>
      <c r="DM17" s="661"/>
      <c r="DN17" s="661"/>
      <c r="DO17" s="661"/>
      <c r="DP17" s="662"/>
      <c r="DQ17" s="669">
        <v>1987206</v>
      </c>
      <c r="DR17" s="661"/>
      <c r="DS17" s="661"/>
      <c r="DT17" s="661"/>
      <c r="DU17" s="661"/>
      <c r="DV17" s="661"/>
      <c r="DW17" s="661"/>
      <c r="DX17" s="661"/>
      <c r="DY17" s="661"/>
      <c r="DZ17" s="661"/>
      <c r="EA17" s="661"/>
      <c r="EB17" s="661"/>
      <c r="EC17" s="670"/>
    </row>
    <row r="18" spans="2:133" ht="11.25" customHeight="1" x14ac:dyDescent="0.2">
      <c r="B18" s="657" t="s">
        <v>274</v>
      </c>
      <c r="C18" s="658"/>
      <c r="D18" s="658"/>
      <c r="E18" s="658"/>
      <c r="F18" s="658"/>
      <c r="G18" s="658"/>
      <c r="H18" s="658"/>
      <c r="I18" s="658"/>
      <c r="J18" s="658"/>
      <c r="K18" s="658"/>
      <c r="L18" s="658"/>
      <c r="M18" s="658"/>
      <c r="N18" s="658"/>
      <c r="O18" s="658"/>
      <c r="P18" s="658"/>
      <c r="Q18" s="659"/>
      <c r="R18" s="660">
        <v>15854</v>
      </c>
      <c r="S18" s="661"/>
      <c r="T18" s="661"/>
      <c r="U18" s="661"/>
      <c r="V18" s="661"/>
      <c r="W18" s="661"/>
      <c r="X18" s="661"/>
      <c r="Y18" s="662"/>
      <c r="Z18" s="663">
        <v>0.1</v>
      </c>
      <c r="AA18" s="663"/>
      <c r="AB18" s="663"/>
      <c r="AC18" s="663"/>
      <c r="AD18" s="664">
        <v>15854</v>
      </c>
      <c r="AE18" s="664"/>
      <c r="AF18" s="664"/>
      <c r="AG18" s="664"/>
      <c r="AH18" s="664"/>
      <c r="AI18" s="664"/>
      <c r="AJ18" s="664"/>
      <c r="AK18" s="664"/>
      <c r="AL18" s="665">
        <v>0.1</v>
      </c>
      <c r="AM18" s="666"/>
      <c r="AN18" s="666"/>
      <c r="AO18" s="667"/>
      <c r="AP18" s="657" t="s">
        <v>275</v>
      </c>
      <c r="AQ18" s="658"/>
      <c r="AR18" s="658"/>
      <c r="AS18" s="658"/>
      <c r="AT18" s="658"/>
      <c r="AU18" s="658"/>
      <c r="AV18" s="658"/>
      <c r="AW18" s="658"/>
      <c r="AX18" s="658"/>
      <c r="AY18" s="658"/>
      <c r="AZ18" s="658"/>
      <c r="BA18" s="658"/>
      <c r="BB18" s="658"/>
      <c r="BC18" s="658"/>
      <c r="BD18" s="658"/>
      <c r="BE18" s="658"/>
      <c r="BF18" s="659"/>
      <c r="BG18" s="660" t="s">
        <v>178</v>
      </c>
      <c r="BH18" s="661"/>
      <c r="BI18" s="661"/>
      <c r="BJ18" s="661"/>
      <c r="BK18" s="661"/>
      <c r="BL18" s="661"/>
      <c r="BM18" s="661"/>
      <c r="BN18" s="662"/>
      <c r="BO18" s="663" t="s">
        <v>131</v>
      </c>
      <c r="BP18" s="663"/>
      <c r="BQ18" s="663"/>
      <c r="BR18" s="663"/>
      <c r="BS18" s="664" t="s">
        <v>131</v>
      </c>
      <c r="BT18" s="664"/>
      <c r="BU18" s="664"/>
      <c r="BV18" s="664"/>
      <c r="BW18" s="664"/>
      <c r="BX18" s="664"/>
      <c r="BY18" s="664"/>
      <c r="BZ18" s="664"/>
      <c r="CA18" s="664"/>
      <c r="CB18" s="668"/>
      <c r="CD18" s="657" t="s">
        <v>276</v>
      </c>
      <c r="CE18" s="658"/>
      <c r="CF18" s="658"/>
      <c r="CG18" s="658"/>
      <c r="CH18" s="658"/>
      <c r="CI18" s="658"/>
      <c r="CJ18" s="658"/>
      <c r="CK18" s="658"/>
      <c r="CL18" s="658"/>
      <c r="CM18" s="658"/>
      <c r="CN18" s="658"/>
      <c r="CO18" s="658"/>
      <c r="CP18" s="658"/>
      <c r="CQ18" s="659"/>
      <c r="CR18" s="660">
        <v>62435</v>
      </c>
      <c r="CS18" s="661"/>
      <c r="CT18" s="661"/>
      <c r="CU18" s="661"/>
      <c r="CV18" s="661"/>
      <c r="CW18" s="661"/>
      <c r="CX18" s="661"/>
      <c r="CY18" s="662"/>
      <c r="CZ18" s="663">
        <v>0.3</v>
      </c>
      <c r="DA18" s="663"/>
      <c r="DB18" s="663"/>
      <c r="DC18" s="663"/>
      <c r="DD18" s="669" t="s">
        <v>239</v>
      </c>
      <c r="DE18" s="661"/>
      <c r="DF18" s="661"/>
      <c r="DG18" s="661"/>
      <c r="DH18" s="661"/>
      <c r="DI18" s="661"/>
      <c r="DJ18" s="661"/>
      <c r="DK18" s="661"/>
      <c r="DL18" s="661"/>
      <c r="DM18" s="661"/>
      <c r="DN18" s="661"/>
      <c r="DO18" s="661"/>
      <c r="DP18" s="662"/>
      <c r="DQ18" s="669">
        <v>62435</v>
      </c>
      <c r="DR18" s="661"/>
      <c r="DS18" s="661"/>
      <c r="DT18" s="661"/>
      <c r="DU18" s="661"/>
      <c r="DV18" s="661"/>
      <c r="DW18" s="661"/>
      <c r="DX18" s="661"/>
      <c r="DY18" s="661"/>
      <c r="DZ18" s="661"/>
      <c r="EA18" s="661"/>
      <c r="EB18" s="661"/>
      <c r="EC18" s="670"/>
    </row>
    <row r="19" spans="2:133" ht="11.25" customHeight="1" x14ac:dyDescent="0.2">
      <c r="B19" s="657" t="s">
        <v>277</v>
      </c>
      <c r="C19" s="658"/>
      <c r="D19" s="658"/>
      <c r="E19" s="658"/>
      <c r="F19" s="658"/>
      <c r="G19" s="658"/>
      <c r="H19" s="658"/>
      <c r="I19" s="658"/>
      <c r="J19" s="658"/>
      <c r="K19" s="658"/>
      <c r="L19" s="658"/>
      <c r="M19" s="658"/>
      <c r="N19" s="658"/>
      <c r="O19" s="658"/>
      <c r="P19" s="658"/>
      <c r="Q19" s="659"/>
      <c r="R19" s="660">
        <v>15819</v>
      </c>
      <c r="S19" s="661"/>
      <c r="T19" s="661"/>
      <c r="U19" s="661"/>
      <c r="V19" s="661"/>
      <c r="W19" s="661"/>
      <c r="X19" s="661"/>
      <c r="Y19" s="662"/>
      <c r="Z19" s="663">
        <v>0.1</v>
      </c>
      <c r="AA19" s="663"/>
      <c r="AB19" s="663"/>
      <c r="AC19" s="663"/>
      <c r="AD19" s="664">
        <v>15819</v>
      </c>
      <c r="AE19" s="664"/>
      <c r="AF19" s="664"/>
      <c r="AG19" s="664"/>
      <c r="AH19" s="664"/>
      <c r="AI19" s="664"/>
      <c r="AJ19" s="664"/>
      <c r="AK19" s="664"/>
      <c r="AL19" s="665">
        <v>0.1</v>
      </c>
      <c r="AM19" s="666"/>
      <c r="AN19" s="666"/>
      <c r="AO19" s="667"/>
      <c r="AP19" s="657" t="s">
        <v>278</v>
      </c>
      <c r="AQ19" s="658"/>
      <c r="AR19" s="658"/>
      <c r="AS19" s="658"/>
      <c r="AT19" s="658"/>
      <c r="AU19" s="658"/>
      <c r="AV19" s="658"/>
      <c r="AW19" s="658"/>
      <c r="AX19" s="658"/>
      <c r="AY19" s="658"/>
      <c r="AZ19" s="658"/>
      <c r="BA19" s="658"/>
      <c r="BB19" s="658"/>
      <c r="BC19" s="658"/>
      <c r="BD19" s="658"/>
      <c r="BE19" s="658"/>
      <c r="BF19" s="659"/>
      <c r="BG19" s="660">
        <v>777</v>
      </c>
      <c r="BH19" s="661"/>
      <c r="BI19" s="661"/>
      <c r="BJ19" s="661"/>
      <c r="BK19" s="661"/>
      <c r="BL19" s="661"/>
      <c r="BM19" s="661"/>
      <c r="BN19" s="662"/>
      <c r="BO19" s="663">
        <v>0</v>
      </c>
      <c r="BP19" s="663"/>
      <c r="BQ19" s="663"/>
      <c r="BR19" s="663"/>
      <c r="BS19" s="664" t="s">
        <v>131</v>
      </c>
      <c r="BT19" s="664"/>
      <c r="BU19" s="664"/>
      <c r="BV19" s="664"/>
      <c r="BW19" s="664"/>
      <c r="BX19" s="664"/>
      <c r="BY19" s="664"/>
      <c r="BZ19" s="664"/>
      <c r="CA19" s="664"/>
      <c r="CB19" s="668"/>
      <c r="CD19" s="657" t="s">
        <v>279</v>
      </c>
      <c r="CE19" s="658"/>
      <c r="CF19" s="658"/>
      <c r="CG19" s="658"/>
      <c r="CH19" s="658"/>
      <c r="CI19" s="658"/>
      <c r="CJ19" s="658"/>
      <c r="CK19" s="658"/>
      <c r="CL19" s="658"/>
      <c r="CM19" s="658"/>
      <c r="CN19" s="658"/>
      <c r="CO19" s="658"/>
      <c r="CP19" s="658"/>
      <c r="CQ19" s="659"/>
      <c r="CR19" s="660" t="s">
        <v>131</v>
      </c>
      <c r="CS19" s="661"/>
      <c r="CT19" s="661"/>
      <c r="CU19" s="661"/>
      <c r="CV19" s="661"/>
      <c r="CW19" s="661"/>
      <c r="CX19" s="661"/>
      <c r="CY19" s="662"/>
      <c r="CZ19" s="663" t="s">
        <v>239</v>
      </c>
      <c r="DA19" s="663"/>
      <c r="DB19" s="663"/>
      <c r="DC19" s="663"/>
      <c r="DD19" s="669" t="s">
        <v>239</v>
      </c>
      <c r="DE19" s="661"/>
      <c r="DF19" s="661"/>
      <c r="DG19" s="661"/>
      <c r="DH19" s="661"/>
      <c r="DI19" s="661"/>
      <c r="DJ19" s="661"/>
      <c r="DK19" s="661"/>
      <c r="DL19" s="661"/>
      <c r="DM19" s="661"/>
      <c r="DN19" s="661"/>
      <c r="DO19" s="661"/>
      <c r="DP19" s="662"/>
      <c r="DQ19" s="669" t="s">
        <v>239</v>
      </c>
      <c r="DR19" s="661"/>
      <c r="DS19" s="661"/>
      <c r="DT19" s="661"/>
      <c r="DU19" s="661"/>
      <c r="DV19" s="661"/>
      <c r="DW19" s="661"/>
      <c r="DX19" s="661"/>
      <c r="DY19" s="661"/>
      <c r="DZ19" s="661"/>
      <c r="EA19" s="661"/>
      <c r="EB19" s="661"/>
      <c r="EC19" s="670"/>
    </row>
    <row r="20" spans="2:133" ht="11.25" customHeight="1" x14ac:dyDescent="0.2">
      <c r="B20" s="673" t="s">
        <v>280</v>
      </c>
      <c r="C20" s="674"/>
      <c r="D20" s="674"/>
      <c r="E20" s="674"/>
      <c r="F20" s="674"/>
      <c r="G20" s="674"/>
      <c r="H20" s="674"/>
      <c r="I20" s="674"/>
      <c r="J20" s="674"/>
      <c r="K20" s="674"/>
      <c r="L20" s="674"/>
      <c r="M20" s="674"/>
      <c r="N20" s="674"/>
      <c r="O20" s="674"/>
      <c r="P20" s="674"/>
      <c r="Q20" s="675"/>
      <c r="R20" s="660">
        <v>35</v>
      </c>
      <c r="S20" s="661"/>
      <c r="T20" s="661"/>
      <c r="U20" s="661"/>
      <c r="V20" s="661"/>
      <c r="W20" s="661"/>
      <c r="X20" s="661"/>
      <c r="Y20" s="662"/>
      <c r="Z20" s="663">
        <v>0</v>
      </c>
      <c r="AA20" s="663"/>
      <c r="AB20" s="663"/>
      <c r="AC20" s="663"/>
      <c r="AD20" s="664">
        <v>35</v>
      </c>
      <c r="AE20" s="664"/>
      <c r="AF20" s="664"/>
      <c r="AG20" s="664"/>
      <c r="AH20" s="664"/>
      <c r="AI20" s="664"/>
      <c r="AJ20" s="664"/>
      <c r="AK20" s="664"/>
      <c r="AL20" s="665">
        <v>0</v>
      </c>
      <c r="AM20" s="666"/>
      <c r="AN20" s="666"/>
      <c r="AO20" s="667"/>
      <c r="AP20" s="657" t="s">
        <v>281</v>
      </c>
      <c r="AQ20" s="658"/>
      <c r="AR20" s="658"/>
      <c r="AS20" s="658"/>
      <c r="AT20" s="658"/>
      <c r="AU20" s="658"/>
      <c r="AV20" s="658"/>
      <c r="AW20" s="658"/>
      <c r="AX20" s="658"/>
      <c r="AY20" s="658"/>
      <c r="AZ20" s="658"/>
      <c r="BA20" s="658"/>
      <c r="BB20" s="658"/>
      <c r="BC20" s="658"/>
      <c r="BD20" s="658"/>
      <c r="BE20" s="658"/>
      <c r="BF20" s="659"/>
      <c r="BG20" s="660">
        <v>777</v>
      </c>
      <c r="BH20" s="661"/>
      <c r="BI20" s="661"/>
      <c r="BJ20" s="661"/>
      <c r="BK20" s="661"/>
      <c r="BL20" s="661"/>
      <c r="BM20" s="661"/>
      <c r="BN20" s="662"/>
      <c r="BO20" s="663">
        <v>0</v>
      </c>
      <c r="BP20" s="663"/>
      <c r="BQ20" s="663"/>
      <c r="BR20" s="663"/>
      <c r="BS20" s="664" t="s">
        <v>239</v>
      </c>
      <c r="BT20" s="664"/>
      <c r="BU20" s="664"/>
      <c r="BV20" s="664"/>
      <c r="BW20" s="664"/>
      <c r="BX20" s="664"/>
      <c r="BY20" s="664"/>
      <c r="BZ20" s="664"/>
      <c r="CA20" s="664"/>
      <c r="CB20" s="668"/>
      <c r="CD20" s="657" t="s">
        <v>282</v>
      </c>
      <c r="CE20" s="658"/>
      <c r="CF20" s="658"/>
      <c r="CG20" s="658"/>
      <c r="CH20" s="658"/>
      <c r="CI20" s="658"/>
      <c r="CJ20" s="658"/>
      <c r="CK20" s="658"/>
      <c r="CL20" s="658"/>
      <c r="CM20" s="658"/>
      <c r="CN20" s="658"/>
      <c r="CO20" s="658"/>
      <c r="CP20" s="658"/>
      <c r="CQ20" s="659"/>
      <c r="CR20" s="660">
        <v>23056090</v>
      </c>
      <c r="CS20" s="661"/>
      <c r="CT20" s="661"/>
      <c r="CU20" s="661"/>
      <c r="CV20" s="661"/>
      <c r="CW20" s="661"/>
      <c r="CX20" s="661"/>
      <c r="CY20" s="662"/>
      <c r="CZ20" s="663">
        <v>100</v>
      </c>
      <c r="DA20" s="663"/>
      <c r="DB20" s="663"/>
      <c r="DC20" s="663"/>
      <c r="DD20" s="669">
        <v>2088438</v>
      </c>
      <c r="DE20" s="661"/>
      <c r="DF20" s="661"/>
      <c r="DG20" s="661"/>
      <c r="DH20" s="661"/>
      <c r="DI20" s="661"/>
      <c r="DJ20" s="661"/>
      <c r="DK20" s="661"/>
      <c r="DL20" s="661"/>
      <c r="DM20" s="661"/>
      <c r="DN20" s="661"/>
      <c r="DO20" s="661"/>
      <c r="DP20" s="662"/>
      <c r="DQ20" s="669">
        <v>14463373</v>
      </c>
      <c r="DR20" s="661"/>
      <c r="DS20" s="661"/>
      <c r="DT20" s="661"/>
      <c r="DU20" s="661"/>
      <c r="DV20" s="661"/>
      <c r="DW20" s="661"/>
      <c r="DX20" s="661"/>
      <c r="DY20" s="661"/>
      <c r="DZ20" s="661"/>
      <c r="EA20" s="661"/>
      <c r="EB20" s="661"/>
      <c r="EC20" s="670"/>
    </row>
    <row r="21" spans="2:133" ht="11.25" customHeight="1" x14ac:dyDescent="0.2">
      <c r="B21" s="657" t="s">
        <v>283</v>
      </c>
      <c r="C21" s="658"/>
      <c r="D21" s="658"/>
      <c r="E21" s="658"/>
      <c r="F21" s="658"/>
      <c r="G21" s="658"/>
      <c r="H21" s="658"/>
      <c r="I21" s="658"/>
      <c r="J21" s="658"/>
      <c r="K21" s="658"/>
      <c r="L21" s="658"/>
      <c r="M21" s="658"/>
      <c r="N21" s="658"/>
      <c r="O21" s="658"/>
      <c r="P21" s="658"/>
      <c r="Q21" s="659"/>
      <c r="R21" s="660">
        <v>8761254</v>
      </c>
      <c r="S21" s="661"/>
      <c r="T21" s="661"/>
      <c r="U21" s="661"/>
      <c r="V21" s="661"/>
      <c r="W21" s="661"/>
      <c r="X21" s="661"/>
      <c r="Y21" s="662"/>
      <c r="Z21" s="663">
        <v>35.9</v>
      </c>
      <c r="AA21" s="663"/>
      <c r="AB21" s="663"/>
      <c r="AC21" s="663"/>
      <c r="AD21" s="664">
        <v>7937461</v>
      </c>
      <c r="AE21" s="664"/>
      <c r="AF21" s="664"/>
      <c r="AG21" s="664"/>
      <c r="AH21" s="664"/>
      <c r="AI21" s="664"/>
      <c r="AJ21" s="664"/>
      <c r="AK21" s="664"/>
      <c r="AL21" s="665">
        <v>65.2</v>
      </c>
      <c r="AM21" s="666"/>
      <c r="AN21" s="666"/>
      <c r="AO21" s="667"/>
      <c r="AP21" s="657" t="s">
        <v>284</v>
      </c>
      <c r="AQ21" s="676"/>
      <c r="AR21" s="676"/>
      <c r="AS21" s="676"/>
      <c r="AT21" s="676"/>
      <c r="AU21" s="676"/>
      <c r="AV21" s="676"/>
      <c r="AW21" s="676"/>
      <c r="AX21" s="676"/>
      <c r="AY21" s="676"/>
      <c r="AZ21" s="676"/>
      <c r="BA21" s="676"/>
      <c r="BB21" s="676"/>
      <c r="BC21" s="676"/>
      <c r="BD21" s="676"/>
      <c r="BE21" s="676"/>
      <c r="BF21" s="677"/>
      <c r="BG21" s="660">
        <v>777</v>
      </c>
      <c r="BH21" s="661"/>
      <c r="BI21" s="661"/>
      <c r="BJ21" s="661"/>
      <c r="BK21" s="661"/>
      <c r="BL21" s="661"/>
      <c r="BM21" s="661"/>
      <c r="BN21" s="662"/>
      <c r="BO21" s="663">
        <v>0</v>
      </c>
      <c r="BP21" s="663"/>
      <c r="BQ21" s="663"/>
      <c r="BR21" s="663"/>
      <c r="BS21" s="664" t="s">
        <v>131</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2">
      <c r="B22" s="657" t="s">
        <v>285</v>
      </c>
      <c r="C22" s="658"/>
      <c r="D22" s="658"/>
      <c r="E22" s="658"/>
      <c r="F22" s="658"/>
      <c r="G22" s="658"/>
      <c r="H22" s="658"/>
      <c r="I22" s="658"/>
      <c r="J22" s="658"/>
      <c r="K22" s="658"/>
      <c r="L22" s="658"/>
      <c r="M22" s="658"/>
      <c r="N22" s="658"/>
      <c r="O22" s="658"/>
      <c r="P22" s="658"/>
      <c r="Q22" s="659"/>
      <c r="R22" s="660">
        <v>7937461</v>
      </c>
      <c r="S22" s="661"/>
      <c r="T22" s="661"/>
      <c r="U22" s="661"/>
      <c r="V22" s="661"/>
      <c r="W22" s="661"/>
      <c r="X22" s="661"/>
      <c r="Y22" s="662"/>
      <c r="Z22" s="663">
        <v>32.5</v>
      </c>
      <c r="AA22" s="663"/>
      <c r="AB22" s="663"/>
      <c r="AC22" s="663"/>
      <c r="AD22" s="664">
        <v>7937461</v>
      </c>
      <c r="AE22" s="664"/>
      <c r="AF22" s="664"/>
      <c r="AG22" s="664"/>
      <c r="AH22" s="664"/>
      <c r="AI22" s="664"/>
      <c r="AJ22" s="664"/>
      <c r="AK22" s="664"/>
      <c r="AL22" s="665">
        <v>65.2</v>
      </c>
      <c r="AM22" s="666"/>
      <c r="AN22" s="666"/>
      <c r="AO22" s="667"/>
      <c r="AP22" s="657" t="s">
        <v>286</v>
      </c>
      <c r="AQ22" s="676"/>
      <c r="AR22" s="676"/>
      <c r="AS22" s="676"/>
      <c r="AT22" s="676"/>
      <c r="AU22" s="676"/>
      <c r="AV22" s="676"/>
      <c r="AW22" s="676"/>
      <c r="AX22" s="676"/>
      <c r="AY22" s="676"/>
      <c r="AZ22" s="676"/>
      <c r="BA22" s="676"/>
      <c r="BB22" s="676"/>
      <c r="BC22" s="676"/>
      <c r="BD22" s="676"/>
      <c r="BE22" s="676"/>
      <c r="BF22" s="677"/>
      <c r="BG22" s="660" t="s">
        <v>239</v>
      </c>
      <c r="BH22" s="661"/>
      <c r="BI22" s="661"/>
      <c r="BJ22" s="661"/>
      <c r="BK22" s="661"/>
      <c r="BL22" s="661"/>
      <c r="BM22" s="661"/>
      <c r="BN22" s="662"/>
      <c r="BO22" s="663" t="s">
        <v>131</v>
      </c>
      <c r="BP22" s="663"/>
      <c r="BQ22" s="663"/>
      <c r="BR22" s="663"/>
      <c r="BS22" s="664" t="s">
        <v>131</v>
      </c>
      <c r="BT22" s="664"/>
      <c r="BU22" s="664"/>
      <c r="BV22" s="664"/>
      <c r="BW22" s="664"/>
      <c r="BX22" s="664"/>
      <c r="BY22" s="664"/>
      <c r="BZ22" s="664"/>
      <c r="CA22" s="664"/>
      <c r="CB22" s="668"/>
      <c r="CD22" s="642" t="s">
        <v>287</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2">
      <c r="B23" s="657" t="s">
        <v>288</v>
      </c>
      <c r="C23" s="658"/>
      <c r="D23" s="658"/>
      <c r="E23" s="658"/>
      <c r="F23" s="658"/>
      <c r="G23" s="658"/>
      <c r="H23" s="658"/>
      <c r="I23" s="658"/>
      <c r="J23" s="658"/>
      <c r="K23" s="658"/>
      <c r="L23" s="658"/>
      <c r="M23" s="658"/>
      <c r="N23" s="658"/>
      <c r="O23" s="658"/>
      <c r="P23" s="658"/>
      <c r="Q23" s="659"/>
      <c r="R23" s="660">
        <v>823793</v>
      </c>
      <c r="S23" s="661"/>
      <c r="T23" s="661"/>
      <c r="U23" s="661"/>
      <c r="V23" s="661"/>
      <c r="W23" s="661"/>
      <c r="X23" s="661"/>
      <c r="Y23" s="662"/>
      <c r="Z23" s="663">
        <v>3.4</v>
      </c>
      <c r="AA23" s="663"/>
      <c r="AB23" s="663"/>
      <c r="AC23" s="663"/>
      <c r="AD23" s="664" t="s">
        <v>131</v>
      </c>
      <c r="AE23" s="664"/>
      <c r="AF23" s="664"/>
      <c r="AG23" s="664"/>
      <c r="AH23" s="664"/>
      <c r="AI23" s="664"/>
      <c r="AJ23" s="664"/>
      <c r="AK23" s="664"/>
      <c r="AL23" s="665" t="s">
        <v>239</v>
      </c>
      <c r="AM23" s="666"/>
      <c r="AN23" s="666"/>
      <c r="AO23" s="667"/>
      <c r="AP23" s="657" t="s">
        <v>289</v>
      </c>
      <c r="AQ23" s="676"/>
      <c r="AR23" s="676"/>
      <c r="AS23" s="676"/>
      <c r="AT23" s="676"/>
      <c r="AU23" s="676"/>
      <c r="AV23" s="676"/>
      <c r="AW23" s="676"/>
      <c r="AX23" s="676"/>
      <c r="AY23" s="676"/>
      <c r="AZ23" s="676"/>
      <c r="BA23" s="676"/>
      <c r="BB23" s="676"/>
      <c r="BC23" s="676"/>
      <c r="BD23" s="676"/>
      <c r="BE23" s="676"/>
      <c r="BF23" s="677"/>
      <c r="BG23" s="660" t="s">
        <v>239</v>
      </c>
      <c r="BH23" s="661"/>
      <c r="BI23" s="661"/>
      <c r="BJ23" s="661"/>
      <c r="BK23" s="661"/>
      <c r="BL23" s="661"/>
      <c r="BM23" s="661"/>
      <c r="BN23" s="662"/>
      <c r="BO23" s="663" t="s">
        <v>131</v>
      </c>
      <c r="BP23" s="663"/>
      <c r="BQ23" s="663"/>
      <c r="BR23" s="663"/>
      <c r="BS23" s="664" t="s">
        <v>239</v>
      </c>
      <c r="BT23" s="664"/>
      <c r="BU23" s="664"/>
      <c r="BV23" s="664"/>
      <c r="BW23" s="664"/>
      <c r="BX23" s="664"/>
      <c r="BY23" s="664"/>
      <c r="BZ23" s="664"/>
      <c r="CA23" s="664"/>
      <c r="CB23" s="668"/>
      <c r="CD23" s="642" t="s">
        <v>227</v>
      </c>
      <c r="CE23" s="643"/>
      <c r="CF23" s="643"/>
      <c r="CG23" s="643"/>
      <c r="CH23" s="643"/>
      <c r="CI23" s="643"/>
      <c r="CJ23" s="643"/>
      <c r="CK23" s="643"/>
      <c r="CL23" s="643"/>
      <c r="CM23" s="643"/>
      <c r="CN23" s="643"/>
      <c r="CO23" s="643"/>
      <c r="CP23" s="643"/>
      <c r="CQ23" s="644"/>
      <c r="CR23" s="642" t="s">
        <v>290</v>
      </c>
      <c r="CS23" s="643"/>
      <c r="CT23" s="643"/>
      <c r="CU23" s="643"/>
      <c r="CV23" s="643"/>
      <c r="CW23" s="643"/>
      <c r="CX23" s="643"/>
      <c r="CY23" s="644"/>
      <c r="CZ23" s="642" t="s">
        <v>291</v>
      </c>
      <c r="DA23" s="643"/>
      <c r="DB23" s="643"/>
      <c r="DC23" s="644"/>
      <c r="DD23" s="642" t="s">
        <v>292</v>
      </c>
      <c r="DE23" s="643"/>
      <c r="DF23" s="643"/>
      <c r="DG23" s="643"/>
      <c r="DH23" s="643"/>
      <c r="DI23" s="643"/>
      <c r="DJ23" s="643"/>
      <c r="DK23" s="644"/>
      <c r="DL23" s="687" t="s">
        <v>293</v>
      </c>
      <c r="DM23" s="688"/>
      <c r="DN23" s="688"/>
      <c r="DO23" s="688"/>
      <c r="DP23" s="688"/>
      <c r="DQ23" s="688"/>
      <c r="DR23" s="688"/>
      <c r="DS23" s="688"/>
      <c r="DT23" s="688"/>
      <c r="DU23" s="688"/>
      <c r="DV23" s="689"/>
      <c r="DW23" s="642" t="s">
        <v>294</v>
      </c>
      <c r="DX23" s="643"/>
      <c r="DY23" s="643"/>
      <c r="DZ23" s="643"/>
      <c r="EA23" s="643"/>
      <c r="EB23" s="643"/>
      <c r="EC23" s="644"/>
    </row>
    <row r="24" spans="2:133" ht="11.25" customHeight="1" x14ac:dyDescent="0.2">
      <c r="B24" s="657" t="s">
        <v>295</v>
      </c>
      <c r="C24" s="658"/>
      <c r="D24" s="658"/>
      <c r="E24" s="658"/>
      <c r="F24" s="658"/>
      <c r="G24" s="658"/>
      <c r="H24" s="658"/>
      <c r="I24" s="658"/>
      <c r="J24" s="658"/>
      <c r="K24" s="658"/>
      <c r="L24" s="658"/>
      <c r="M24" s="658"/>
      <c r="N24" s="658"/>
      <c r="O24" s="658"/>
      <c r="P24" s="658"/>
      <c r="Q24" s="659"/>
      <c r="R24" s="660" t="s">
        <v>131</v>
      </c>
      <c r="S24" s="661"/>
      <c r="T24" s="661"/>
      <c r="U24" s="661"/>
      <c r="V24" s="661"/>
      <c r="W24" s="661"/>
      <c r="X24" s="661"/>
      <c r="Y24" s="662"/>
      <c r="Z24" s="663" t="s">
        <v>131</v>
      </c>
      <c r="AA24" s="663"/>
      <c r="AB24" s="663"/>
      <c r="AC24" s="663"/>
      <c r="AD24" s="664" t="s">
        <v>265</v>
      </c>
      <c r="AE24" s="664"/>
      <c r="AF24" s="664"/>
      <c r="AG24" s="664"/>
      <c r="AH24" s="664"/>
      <c r="AI24" s="664"/>
      <c r="AJ24" s="664"/>
      <c r="AK24" s="664"/>
      <c r="AL24" s="665" t="s">
        <v>178</v>
      </c>
      <c r="AM24" s="666"/>
      <c r="AN24" s="666"/>
      <c r="AO24" s="667"/>
      <c r="AP24" s="657" t="s">
        <v>296</v>
      </c>
      <c r="AQ24" s="676"/>
      <c r="AR24" s="676"/>
      <c r="AS24" s="676"/>
      <c r="AT24" s="676"/>
      <c r="AU24" s="676"/>
      <c r="AV24" s="676"/>
      <c r="AW24" s="676"/>
      <c r="AX24" s="676"/>
      <c r="AY24" s="676"/>
      <c r="AZ24" s="676"/>
      <c r="BA24" s="676"/>
      <c r="BB24" s="676"/>
      <c r="BC24" s="676"/>
      <c r="BD24" s="676"/>
      <c r="BE24" s="676"/>
      <c r="BF24" s="677"/>
      <c r="BG24" s="660" t="s">
        <v>178</v>
      </c>
      <c r="BH24" s="661"/>
      <c r="BI24" s="661"/>
      <c r="BJ24" s="661"/>
      <c r="BK24" s="661"/>
      <c r="BL24" s="661"/>
      <c r="BM24" s="661"/>
      <c r="BN24" s="662"/>
      <c r="BO24" s="663" t="s">
        <v>131</v>
      </c>
      <c r="BP24" s="663"/>
      <c r="BQ24" s="663"/>
      <c r="BR24" s="663"/>
      <c r="BS24" s="664" t="s">
        <v>239</v>
      </c>
      <c r="BT24" s="664"/>
      <c r="BU24" s="664"/>
      <c r="BV24" s="664"/>
      <c r="BW24" s="664"/>
      <c r="BX24" s="664"/>
      <c r="BY24" s="664"/>
      <c r="BZ24" s="664"/>
      <c r="CA24" s="664"/>
      <c r="CB24" s="668"/>
      <c r="CD24" s="646" t="s">
        <v>297</v>
      </c>
      <c r="CE24" s="647"/>
      <c r="CF24" s="647"/>
      <c r="CG24" s="647"/>
      <c r="CH24" s="647"/>
      <c r="CI24" s="647"/>
      <c r="CJ24" s="647"/>
      <c r="CK24" s="647"/>
      <c r="CL24" s="647"/>
      <c r="CM24" s="647"/>
      <c r="CN24" s="647"/>
      <c r="CO24" s="647"/>
      <c r="CP24" s="647"/>
      <c r="CQ24" s="648"/>
      <c r="CR24" s="649">
        <v>8928665</v>
      </c>
      <c r="CS24" s="650"/>
      <c r="CT24" s="650"/>
      <c r="CU24" s="650"/>
      <c r="CV24" s="650"/>
      <c r="CW24" s="650"/>
      <c r="CX24" s="650"/>
      <c r="CY24" s="651"/>
      <c r="CZ24" s="654">
        <v>38.700000000000003</v>
      </c>
      <c r="DA24" s="655"/>
      <c r="DB24" s="655"/>
      <c r="DC24" s="671"/>
      <c r="DD24" s="695">
        <v>5684241</v>
      </c>
      <c r="DE24" s="650"/>
      <c r="DF24" s="650"/>
      <c r="DG24" s="650"/>
      <c r="DH24" s="650"/>
      <c r="DI24" s="650"/>
      <c r="DJ24" s="650"/>
      <c r="DK24" s="651"/>
      <c r="DL24" s="695">
        <v>5567532</v>
      </c>
      <c r="DM24" s="650"/>
      <c r="DN24" s="650"/>
      <c r="DO24" s="650"/>
      <c r="DP24" s="650"/>
      <c r="DQ24" s="650"/>
      <c r="DR24" s="650"/>
      <c r="DS24" s="650"/>
      <c r="DT24" s="650"/>
      <c r="DU24" s="650"/>
      <c r="DV24" s="651"/>
      <c r="DW24" s="654">
        <v>45.2</v>
      </c>
      <c r="DX24" s="655"/>
      <c r="DY24" s="655"/>
      <c r="DZ24" s="655"/>
      <c r="EA24" s="655"/>
      <c r="EB24" s="655"/>
      <c r="EC24" s="656"/>
    </row>
    <row r="25" spans="2:133" ht="11.25" customHeight="1" x14ac:dyDescent="0.2">
      <c r="B25" s="657" t="s">
        <v>298</v>
      </c>
      <c r="C25" s="658"/>
      <c r="D25" s="658"/>
      <c r="E25" s="658"/>
      <c r="F25" s="658"/>
      <c r="G25" s="658"/>
      <c r="H25" s="658"/>
      <c r="I25" s="658"/>
      <c r="J25" s="658"/>
      <c r="K25" s="658"/>
      <c r="L25" s="658"/>
      <c r="M25" s="658"/>
      <c r="N25" s="658"/>
      <c r="O25" s="658"/>
      <c r="P25" s="658"/>
      <c r="Q25" s="659"/>
      <c r="R25" s="660">
        <v>12867323</v>
      </c>
      <c r="S25" s="661"/>
      <c r="T25" s="661"/>
      <c r="U25" s="661"/>
      <c r="V25" s="661"/>
      <c r="W25" s="661"/>
      <c r="X25" s="661"/>
      <c r="Y25" s="662"/>
      <c r="Z25" s="663">
        <v>52.7</v>
      </c>
      <c r="AA25" s="663"/>
      <c r="AB25" s="663"/>
      <c r="AC25" s="663"/>
      <c r="AD25" s="664">
        <v>12043530</v>
      </c>
      <c r="AE25" s="664"/>
      <c r="AF25" s="664"/>
      <c r="AG25" s="664"/>
      <c r="AH25" s="664"/>
      <c r="AI25" s="664"/>
      <c r="AJ25" s="664"/>
      <c r="AK25" s="664"/>
      <c r="AL25" s="665">
        <v>98.9</v>
      </c>
      <c r="AM25" s="666"/>
      <c r="AN25" s="666"/>
      <c r="AO25" s="667"/>
      <c r="AP25" s="657" t="s">
        <v>299</v>
      </c>
      <c r="AQ25" s="676"/>
      <c r="AR25" s="676"/>
      <c r="AS25" s="676"/>
      <c r="AT25" s="676"/>
      <c r="AU25" s="676"/>
      <c r="AV25" s="676"/>
      <c r="AW25" s="676"/>
      <c r="AX25" s="676"/>
      <c r="AY25" s="676"/>
      <c r="AZ25" s="676"/>
      <c r="BA25" s="676"/>
      <c r="BB25" s="676"/>
      <c r="BC25" s="676"/>
      <c r="BD25" s="676"/>
      <c r="BE25" s="676"/>
      <c r="BF25" s="677"/>
      <c r="BG25" s="660" t="s">
        <v>178</v>
      </c>
      <c r="BH25" s="661"/>
      <c r="BI25" s="661"/>
      <c r="BJ25" s="661"/>
      <c r="BK25" s="661"/>
      <c r="BL25" s="661"/>
      <c r="BM25" s="661"/>
      <c r="BN25" s="662"/>
      <c r="BO25" s="663" t="s">
        <v>239</v>
      </c>
      <c r="BP25" s="663"/>
      <c r="BQ25" s="663"/>
      <c r="BR25" s="663"/>
      <c r="BS25" s="664" t="s">
        <v>178</v>
      </c>
      <c r="BT25" s="664"/>
      <c r="BU25" s="664"/>
      <c r="BV25" s="664"/>
      <c r="BW25" s="664"/>
      <c r="BX25" s="664"/>
      <c r="BY25" s="664"/>
      <c r="BZ25" s="664"/>
      <c r="CA25" s="664"/>
      <c r="CB25" s="668"/>
      <c r="CD25" s="657" t="s">
        <v>300</v>
      </c>
      <c r="CE25" s="658"/>
      <c r="CF25" s="658"/>
      <c r="CG25" s="658"/>
      <c r="CH25" s="658"/>
      <c r="CI25" s="658"/>
      <c r="CJ25" s="658"/>
      <c r="CK25" s="658"/>
      <c r="CL25" s="658"/>
      <c r="CM25" s="658"/>
      <c r="CN25" s="658"/>
      <c r="CO25" s="658"/>
      <c r="CP25" s="658"/>
      <c r="CQ25" s="659"/>
      <c r="CR25" s="660">
        <v>3072180</v>
      </c>
      <c r="CS25" s="692"/>
      <c r="CT25" s="692"/>
      <c r="CU25" s="692"/>
      <c r="CV25" s="692"/>
      <c r="CW25" s="692"/>
      <c r="CX25" s="692"/>
      <c r="CY25" s="693"/>
      <c r="CZ25" s="665">
        <v>13.3</v>
      </c>
      <c r="DA25" s="690"/>
      <c r="DB25" s="690"/>
      <c r="DC25" s="694"/>
      <c r="DD25" s="669">
        <v>2800171</v>
      </c>
      <c r="DE25" s="692"/>
      <c r="DF25" s="692"/>
      <c r="DG25" s="692"/>
      <c r="DH25" s="692"/>
      <c r="DI25" s="692"/>
      <c r="DJ25" s="692"/>
      <c r="DK25" s="693"/>
      <c r="DL25" s="669">
        <v>2709922</v>
      </c>
      <c r="DM25" s="692"/>
      <c r="DN25" s="692"/>
      <c r="DO25" s="692"/>
      <c r="DP25" s="692"/>
      <c r="DQ25" s="692"/>
      <c r="DR25" s="692"/>
      <c r="DS25" s="692"/>
      <c r="DT25" s="692"/>
      <c r="DU25" s="692"/>
      <c r="DV25" s="693"/>
      <c r="DW25" s="665">
        <v>22</v>
      </c>
      <c r="DX25" s="690"/>
      <c r="DY25" s="690"/>
      <c r="DZ25" s="690"/>
      <c r="EA25" s="690"/>
      <c r="EB25" s="690"/>
      <c r="EC25" s="691"/>
    </row>
    <row r="26" spans="2:133" ht="11.25" customHeight="1" x14ac:dyDescent="0.2">
      <c r="B26" s="657" t="s">
        <v>301</v>
      </c>
      <c r="C26" s="658"/>
      <c r="D26" s="658"/>
      <c r="E26" s="658"/>
      <c r="F26" s="658"/>
      <c r="G26" s="658"/>
      <c r="H26" s="658"/>
      <c r="I26" s="658"/>
      <c r="J26" s="658"/>
      <c r="K26" s="658"/>
      <c r="L26" s="658"/>
      <c r="M26" s="658"/>
      <c r="N26" s="658"/>
      <c r="O26" s="658"/>
      <c r="P26" s="658"/>
      <c r="Q26" s="659"/>
      <c r="R26" s="660">
        <v>2111</v>
      </c>
      <c r="S26" s="661"/>
      <c r="T26" s="661"/>
      <c r="U26" s="661"/>
      <c r="V26" s="661"/>
      <c r="W26" s="661"/>
      <c r="X26" s="661"/>
      <c r="Y26" s="662"/>
      <c r="Z26" s="663">
        <v>0</v>
      </c>
      <c r="AA26" s="663"/>
      <c r="AB26" s="663"/>
      <c r="AC26" s="663"/>
      <c r="AD26" s="664">
        <v>2111</v>
      </c>
      <c r="AE26" s="664"/>
      <c r="AF26" s="664"/>
      <c r="AG26" s="664"/>
      <c r="AH26" s="664"/>
      <c r="AI26" s="664"/>
      <c r="AJ26" s="664"/>
      <c r="AK26" s="664"/>
      <c r="AL26" s="665">
        <v>0</v>
      </c>
      <c r="AM26" s="666"/>
      <c r="AN26" s="666"/>
      <c r="AO26" s="667"/>
      <c r="AP26" s="657" t="s">
        <v>302</v>
      </c>
      <c r="AQ26" s="676"/>
      <c r="AR26" s="676"/>
      <c r="AS26" s="676"/>
      <c r="AT26" s="676"/>
      <c r="AU26" s="676"/>
      <c r="AV26" s="676"/>
      <c r="AW26" s="676"/>
      <c r="AX26" s="676"/>
      <c r="AY26" s="676"/>
      <c r="AZ26" s="676"/>
      <c r="BA26" s="676"/>
      <c r="BB26" s="676"/>
      <c r="BC26" s="676"/>
      <c r="BD26" s="676"/>
      <c r="BE26" s="676"/>
      <c r="BF26" s="677"/>
      <c r="BG26" s="660" t="s">
        <v>131</v>
      </c>
      <c r="BH26" s="661"/>
      <c r="BI26" s="661"/>
      <c r="BJ26" s="661"/>
      <c r="BK26" s="661"/>
      <c r="BL26" s="661"/>
      <c r="BM26" s="661"/>
      <c r="BN26" s="662"/>
      <c r="BO26" s="663" t="s">
        <v>131</v>
      </c>
      <c r="BP26" s="663"/>
      <c r="BQ26" s="663"/>
      <c r="BR26" s="663"/>
      <c r="BS26" s="664" t="s">
        <v>131</v>
      </c>
      <c r="BT26" s="664"/>
      <c r="BU26" s="664"/>
      <c r="BV26" s="664"/>
      <c r="BW26" s="664"/>
      <c r="BX26" s="664"/>
      <c r="BY26" s="664"/>
      <c r="BZ26" s="664"/>
      <c r="CA26" s="664"/>
      <c r="CB26" s="668"/>
      <c r="CD26" s="657" t="s">
        <v>303</v>
      </c>
      <c r="CE26" s="658"/>
      <c r="CF26" s="658"/>
      <c r="CG26" s="658"/>
      <c r="CH26" s="658"/>
      <c r="CI26" s="658"/>
      <c r="CJ26" s="658"/>
      <c r="CK26" s="658"/>
      <c r="CL26" s="658"/>
      <c r="CM26" s="658"/>
      <c r="CN26" s="658"/>
      <c r="CO26" s="658"/>
      <c r="CP26" s="658"/>
      <c r="CQ26" s="659"/>
      <c r="CR26" s="660">
        <v>1788344</v>
      </c>
      <c r="CS26" s="661"/>
      <c r="CT26" s="661"/>
      <c r="CU26" s="661"/>
      <c r="CV26" s="661"/>
      <c r="CW26" s="661"/>
      <c r="CX26" s="661"/>
      <c r="CY26" s="662"/>
      <c r="CZ26" s="665">
        <v>7.8</v>
      </c>
      <c r="DA26" s="690"/>
      <c r="DB26" s="690"/>
      <c r="DC26" s="694"/>
      <c r="DD26" s="669">
        <v>1659957</v>
      </c>
      <c r="DE26" s="661"/>
      <c r="DF26" s="661"/>
      <c r="DG26" s="661"/>
      <c r="DH26" s="661"/>
      <c r="DI26" s="661"/>
      <c r="DJ26" s="661"/>
      <c r="DK26" s="662"/>
      <c r="DL26" s="669" t="s">
        <v>239</v>
      </c>
      <c r="DM26" s="661"/>
      <c r="DN26" s="661"/>
      <c r="DO26" s="661"/>
      <c r="DP26" s="661"/>
      <c r="DQ26" s="661"/>
      <c r="DR26" s="661"/>
      <c r="DS26" s="661"/>
      <c r="DT26" s="661"/>
      <c r="DU26" s="661"/>
      <c r="DV26" s="662"/>
      <c r="DW26" s="665" t="s">
        <v>178</v>
      </c>
      <c r="DX26" s="690"/>
      <c r="DY26" s="690"/>
      <c r="DZ26" s="690"/>
      <c r="EA26" s="690"/>
      <c r="EB26" s="690"/>
      <c r="EC26" s="691"/>
    </row>
    <row r="27" spans="2:133" ht="11.25" customHeight="1" x14ac:dyDescent="0.2">
      <c r="B27" s="657" t="s">
        <v>304</v>
      </c>
      <c r="C27" s="658"/>
      <c r="D27" s="658"/>
      <c r="E27" s="658"/>
      <c r="F27" s="658"/>
      <c r="G27" s="658"/>
      <c r="H27" s="658"/>
      <c r="I27" s="658"/>
      <c r="J27" s="658"/>
      <c r="K27" s="658"/>
      <c r="L27" s="658"/>
      <c r="M27" s="658"/>
      <c r="N27" s="658"/>
      <c r="O27" s="658"/>
      <c r="P27" s="658"/>
      <c r="Q27" s="659"/>
      <c r="R27" s="660">
        <v>59745</v>
      </c>
      <c r="S27" s="661"/>
      <c r="T27" s="661"/>
      <c r="U27" s="661"/>
      <c r="V27" s="661"/>
      <c r="W27" s="661"/>
      <c r="X27" s="661"/>
      <c r="Y27" s="662"/>
      <c r="Z27" s="663">
        <v>0.2</v>
      </c>
      <c r="AA27" s="663"/>
      <c r="AB27" s="663"/>
      <c r="AC27" s="663"/>
      <c r="AD27" s="664" t="s">
        <v>131</v>
      </c>
      <c r="AE27" s="664"/>
      <c r="AF27" s="664"/>
      <c r="AG27" s="664"/>
      <c r="AH27" s="664"/>
      <c r="AI27" s="664"/>
      <c r="AJ27" s="664"/>
      <c r="AK27" s="664"/>
      <c r="AL27" s="665" t="s">
        <v>239</v>
      </c>
      <c r="AM27" s="666"/>
      <c r="AN27" s="666"/>
      <c r="AO27" s="667"/>
      <c r="AP27" s="657" t="s">
        <v>305</v>
      </c>
      <c r="AQ27" s="658"/>
      <c r="AR27" s="658"/>
      <c r="AS27" s="658"/>
      <c r="AT27" s="658"/>
      <c r="AU27" s="658"/>
      <c r="AV27" s="658"/>
      <c r="AW27" s="658"/>
      <c r="AX27" s="658"/>
      <c r="AY27" s="658"/>
      <c r="AZ27" s="658"/>
      <c r="BA27" s="658"/>
      <c r="BB27" s="658"/>
      <c r="BC27" s="658"/>
      <c r="BD27" s="658"/>
      <c r="BE27" s="658"/>
      <c r="BF27" s="659"/>
      <c r="BG27" s="660">
        <v>3109998</v>
      </c>
      <c r="BH27" s="661"/>
      <c r="BI27" s="661"/>
      <c r="BJ27" s="661"/>
      <c r="BK27" s="661"/>
      <c r="BL27" s="661"/>
      <c r="BM27" s="661"/>
      <c r="BN27" s="662"/>
      <c r="BO27" s="663">
        <v>100</v>
      </c>
      <c r="BP27" s="663"/>
      <c r="BQ27" s="663"/>
      <c r="BR27" s="663"/>
      <c r="BS27" s="664">
        <v>18458</v>
      </c>
      <c r="BT27" s="664"/>
      <c r="BU27" s="664"/>
      <c r="BV27" s="664"/>
      <c r="BW27" s="664"/>
      <c r="BX27" s="664"/>
      <c r="BY27" s="664"/>
      <c r="BZ27" s="664"/>
      <c r="CA27" s="664"/>
      <c r="CB27" s="668"/>
      <c r="CD27" s="657" t="s">
        <v>306</v>
      </c>
      <c r="CE27" s="658"/>
      <c r="CF27" s="658"/>
      <c r="CG27" s="658"/>
      <c r="CH27" s="658"/>
      <c r="CI27" s="658"/>
      <c r="CJ27" s="658"/>
      <c r="CK27" s="658"/>
      <c r="CL27" s="658"/>
      <c r="CM27" s="658"/>
      <c r="CN27" s="658"/>
      <c r="CO27" s="658"/>
      <c r="CP27" s="658"/>
      <c r="CQ27" s="659"/>
      <c r="CR27" s="660">
        <v>3779225</v>
      </c>
      <c r="CS27" s="692"/>
      <c r="CT27" s="692"/>
      <c r="CU27" s="692"/>
      <c r="CV27" s="692"/>
      <c r="CW27" s="692"/>
      <c r="CX27" s="692"/>
      <c r="CY27" s="693"/>
      <c r="CZ27" s="665">
        <v>16.399999999999999</v>
      </c>
      <c r="DA27" s="690"/>
      <c r="DB27" s="690"/>
      <c r="DC27" s="694"/>
      <c r="DD27" s="669">
        <v>896864</v>
      </c>
      <c r="DE27" s="692"/>
      <c r="DF27" s="692"/>
      <c r="DG27" s="692"/>
      <c r="DH27" s="692"/>
      <c r="DI27" s="692"/>
      <c r="DJ27" s="692"/>
      <c r="DK27" s="693"/>
      <c r="DL27" s="669">
        <v>870404</v>
      </c>
      <c r="DM27" s="692"/>
      <c r="DN27" s="692"/>
      <c r="DO27" s="692"/>
      <c r="DP27" s="692"/>
      <c r="DQ27" s="692"/>
      <c r="DR27" s="692"/>
      <c r="DS27" s="692"/>
      <c r="DT27" s="692"/>
      <c r="DU27" s="692"/>
      <c r="DV27" s="693"/>
      <c r="DW27" s="665">
        <v>7.1</v>
      </c>
      <c r="DX27" s="690"/>
      <c r="DY27" s="690"/>
      <c r="DZ27" s="690"/>
      <c r="EA27" s="690"/>
      <c r="EB27" s="690"/>
      <c r="EC27" s="691"/>
    </row>
    <row r="28" spans="2:133" ht="11.25" customHeight="1" x14ac:dyDescent="0.2">
      <c r="B28" s="657" t="s">
        <v>307</v>
      </c>
      <c r="C28" s="658"/>
      <c r="D28" s="658"/>
      <c r="E28" s="658"/>
      <c r="F28" s="658"/>
      <c r="G28" s="658"/>
      <c r="H28" s="658"/>
      <c r="I28" s="658"/>
      <c r="J28" s="658"/>
      <c r="K28" s="658"/>
      <c r="L28" s="658"/>
      <c r="M28" s="658"/>
      <c r="N28" s="658"/>
      <c r="O28" s="658"/>
      <c r="P28" s="658"/>
      <c r="Q28" s="659"/>
      <c r="R28" s="660">
        <v>320718</v>
      </c>
      <c r="S28" s="661"/>
      <c r="T28" s="661"/>
      <c r="U28" s="661"/>
      <c r="V28" s="661"/>
      <c r="W28" s="661"/>
      <c r="X28" s="661"/>
      <c r="Y28" s="662"/>
      <c r="Z28" s="663">
        <v>1.3</v>
      </c>
      <c r="AA28" s="663"/>
      <c r="AB28" s="663"/>
      <c r="AC28" s="663"/>
      <c r="AD28" s="664" t="s">
        <v>131</v>
      </c>
      <c r="AE28" s="664"/>
      <c r="AF28" s="664"/>
      <c r="AG28" s="664"/>
      <c r="AH28" s="664"/>
      <c r="AI28" s="664"/>
      <c r="AJ28" s="664"/>
      <c r="AK28" s="664"/>
      <c r="AL28" s="665" t="s">
        <v>239</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308</v>
      </c>
      <c r="CE28" s="658"/>
      <c r="CF28" s="658"/>
      <c r="CG28" s="658"/>
      <c r="CH28" s="658"/>
      <c r="CI28" s="658"/>
      <c r="CJ28" s="658"/>
      <c r="CK28" s="658"/>
      <c r="CL28" s="658"/>
      <c r="CM28" s="658"/>
      <c r="CN28" s="658"/>
      <c r="CO28" s="658"/>
      <c r="CP28" s="658"/>
      <c r="CQ28" s="659"/>
      <c r="CR28" s="660">
        <v>2077260</v>
      </c>
      <c r="CS28" s="661"/>
      <c r="CT28" s="661"/>
      <c r="CU28" s="661"/>
      <c r="CV28" s="661"/>
      <c r="CW28" s="661"/>
      <c r="CX28" s="661"/>
      <c r="CY28" s="662"/>
      <c r="CZ28" s="665">
        <v>9</v>
      </c>
      <c r="DA28" s="690"/>
      <c r="DB28" s="690"/>
      <c r="DC28" s="694"/>
      <c r="DD28" s="669">
        <v>1987206</v>
      </c>
      <c r="DE28" s="661"/>
      <c r="DF28" s="661"/>
      <c r="DG28" s="661"/>
      <c r="DH28" s="661"/>
      <c r="DI28" s="661"/>
      <c r="DJ28" s="661"/>
      <c r="DK28" s="662"/>
      <c r="DL28" s="669">
        <v>1987206</v>
      </c>
      <c r="DM28" s="661"/>
      <c r="DN28" s="661"/>
      <c r="DO28" s="661"/>
      <c r="DP28" s="661"/>
      <c r="DQ28" s="661"/>
      <c r="DR28" s="661"/>
      <c r="DS28" s="661"/>
      <c r="DT28" s="661"/>
      <c r="DU28" s="661"/>
      <c r="DV28" s="662"/>
      <c r="DW28" s="665">
        <v>16.100000000000001</v>
      </c>
      <c r="DX28" s="690"/>
      <c r="DY28" s="690"/>
      <c r="DZ28" s="690"/>
      <c r="EA28" s="690"/>
      <c r="EB28" s="690"/>
      <c r="EC28" s="691"/>
    </row>
    <row r="29" spans="2:133" ht="11.25" customHeight="1" x14ac:dyDescent="0.2">
      <c r="B29" s="657" t="s">
        <v>309</v>
      </c>
      <c r="C29" s="658"/>
      <c r="D29" s="658"/>
      <c r="E29" s="658"/>
      <c r="F29" s="658"/>
      <c r="G29" s="658"/>
      <c r="H29" s="658"/>
      <c r="I29" s="658"/>
      <c r="J29" s="658"/>
      <c r="K29" s="658"/>
      <c r="L29" s="658"/>
      <c r="M29" s="658"/>
      <c r="N29" s="658"/>
      <c r="O29" s="658"/>
      <c r="P29" s="658"/>
      <c r="Q29" s="659"/>
      <c r="R29" s="660">
        <v>55746</v>
      </c>
      <c r="S29" s="661"/>
      <c r="T29" s="661"/>
      <c r="U29" s="661"/>
      <c r="V29" s="661"/>
      <c r="W29" s="661"/>
      <c r="X29" s="661"/>
      <c r="Y29" s="662"/>
      <c r="Z29" s="663">
        <v>0.2</v>
      </c>
      <c r="AA29" s="663"/>
      <c r="AB29" s="663"/>
      <c r="AC29" s="663"/>
      <c r="AD29" s="664" t="s">
        <v>239</v>
      </c>
      <c r="AE29" s="664"/>
      <c r="AF29" s="664"/>
      <c r="AG29" s="664"/>
      <c r="AH29" s="664"/>
      <c r="AI29" s="664"/>
      <c r="AJ29" s="664"/>
      <c r="AK29" s="664"/>
      <c r="AL29" s="665" t="s">
        <v>239</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6" t="s">
        <v>310</v>
      </c>
      <c r="CE29" s="697"/>
      <c r="CF29" s="657" t="s">
        <v>72</v>
      </c>
      <c r="CG29" s="658"/>
      <c r="CH29" s="658"/>
      <c r="CI29" s="658"/>
      <c r="CJ29" s="658"/>
      <c r="CK29" s="658"/>
      <c r="CL29" s="658"/>
      <c r="CM29" s="658"/>
      <c r="CN29" s="658"/>
      <c r="CO29" s="658"/>
      <c r="CP29" s="658"/>
      <c r="CQ29" s="659"/>
      <c r="CR29" s="660">
        <v>2077260</v>
      </c>
      <c r="CS29" s="692"/>
      <c r="CT29" s="692"/>
      <c r="CU29" s="692"/>
      <c r="CV29" s="692"/>
      <c r="CW29" s="692"/>
      <c r="CX29" s="692"/>
      <c r="CY29" s="693"/>
      <c r="CZ29" s="665">
        <v>9</v>
      </c>
      <c r="DA29" s="690"/>
      <c r="DB29" s="690"/>
      <c r="DC29" s="694"/>
      <c r="DD29" s="669">
        <v>1987206</v>
      </c>
      <c r="DE29" s="692"/>
      <c r="DF29" s="692"/>
      <c r="DG29" s="692"/>
      <c r="DH29" s="692"/>
      <c r="DI29" s="692"/>
      <c r="DJ29" s="692"/>
      <c r="DK29" s="693"/>
      <c r="DL29" s="669">
        <v>1987206</v>
      </c>
      <c r="DM29" s="692"/>
      <c r="DN29" s="692"/>
      <c r="DO29" s="692"/>
      <c r="DP29" s="692"/>
      <c r="DQ29" s="692"/>
      <c r="DR29" s="692"/>
      <c r="DS29" s="692"/>
      <c r="DT29" s="692"/>
      <c r="DU29" s="692"/>
      <c r="DV29" s="693"/>
      <c r="DW29" s="665">
        <v>16.100000000000001</v>
      </c>
      <c r="DX29" s="690"/>
      <c r="DY29" s="690"/>
      <c r="DZ29" s="690"/>
      <c r="EA29" s="690"/>
      <c r="EB29" s="690"/>
      <c r="EC29" s="691"/>
    </row>
    <row r="30" spans="2:133" ht="11.25" customHeight="1" x14ac:dyDescent="0.2">
      <c r="B30" s="657" t="s">
        <v>311</v>
      </c>
      <c r="C30" s="658"/>
      <c r="D30" s="658"/>
      <c r="E30" s="658"/>
      <c r="F30" s="658"/>
      <c r="G30" s="658"/>
      <c r="H30" s="658"/>
      <c r="I30" s="658"/>
      <c r="J30" s="658"/>
      <c r="K30" s="658"/>
      <c r="L30" s="658"/>
      <c r="M30" s="658"/>
      <c r="N30" s="658"/>
      <c r="O30" s="658"/>
      <c r="P30" s="658"/>
      <c r="Q30" s="659"/>
      <c r="R30" s="660">
        <v>3751037</v>
      </c>
      <c r="S30" s="661"/>
      <c r="T30" s="661"/>
      <c r="U30" s="661"/>
      <c r="V30" s="661"/>
      <c r="W30" s="661"/>
      <c r="X30" s="661"/>
      <c r="Y30" s="662"/>
      <c r="Z30" s="663">
        <v>15.4</v>
      </c>
      <c r="AA30" s="663"/>
      <c r="AB30" s="663"/>
      <c r="AC30" s="663"/>
      <c r="AD30" s="664" t="s">
        <v>131</v>
      </c>
      <c r="AE30" s="664"/>
      <c r="AF30" s="664"/>
      <c r="AG30" s="664"/>
      <c r="AH30" s="664"/>
      <c r="AI30" s="664"/>
      <c r="AJ30" s="664"/>
      <c r="AK30" s="664"/>
      <c r="AL30" s="665" t="s">
        <v>131</v>
      </c>
      <c r="AM30" s="666"/>
      <c r="AN30" s="666"/>
      <c r="AO30" s="667"/>
      <c r="AP30" s="642" t="s">
        <v>227</v>
      </c>
      <c r="AQ30" s="643"/>
      <c r="AR30" s="643"/>
      <c r="AS30" s="643"/>
      <c r="AT30" s="643"/>
      <c r="AU30" s="643"/>
      <c r="AV30" s="643"/>
      <c r="AW30" s="643"/>
      <c r="AX30" s="643"/>
      <c r="AY30" s="643"/>
      <c r="AZ30" s="643"/>
      <c r="BA30" s="643"/>
      <c r="BB30" s="643"/>
      <c r="BC30" s="643"/>
      <c r="BD30" s="643"/>
      <c r="BE30" s="643"/>
      <c r="BF30" s="644"/>
      <c r="BG30" s="642" t="s">
        <v>312</v>
      </c>
      <c r="BH30" s="702"/>
      <c r="BI30" s="702"/>
      <c r="BJ30" s="702"/>
      <c r="BK30" s="702"/>
      <c r="BL30" s="702"/>
      <c r="BM30" s="702"/>
      <c r="BN30" s="702"/>
      <c r="BO30" s="702"/>
      <c r="BP30" s="702"/>
      <c r="BQ30" s="703"/>
      <c r="BR30" s="642" t="s">
        <v>313</v>
      </c>
      <c r="BS30" s="702"/>
      <c r="BT30" s="702"/>
      <c r="BU30" s="702"/>
      <c r="BV30" s="702"/>
      <c r="BW30" s="702"/>
      <c r="BX30" s="702"/>
      <c r="BY30" s="702"/>
      <c r="BZ30" s="702"/>
      <c r="CA30" s="702"/>
      <c r="CB30" s="703"/>
      <c r="CD30" s="698"/>
      <c r="CE30" s="699"/>
      <c r="CF30" s="657" t="s">
        <v>314</v>
      </c>
      <c r="CG30" s="658"/>
      <c r="CH30" s="658"/>
      <c r="CI30" s="658"/>
      <c r="CJ30" s="658"/>
      <c r="CK30" s="658"/>
      <c r="CL30" s="658"/>
      <c r="CM30" s="658"/>
      <c r="CN30" s="658"/>
      <c r="CO30" s="658"/>
      <c r="CP30" s="658"/>
      <c r="CQ30" s="659"/>
      <c r="CR30" s="660">
        <v>2031364</v>
      </c>
      <c r="CS30" s="661"/>
      <c r="CT30" s="661"/>
      <c r="CU30" s="661"/>
      <c r="CV30" s="661"/>
      <c r="CW30" s="661"/>
      <c r="CX30" s="661"/>
      <c r="CY30" s="662"/>
      <c r="CZ30" s="665">
        <v>8.8000000000000007</v>
      </c>
      <c r="DA30" s="690"/>
      <c r="DB30" s="690"/>
      <c r="DC30" s="694"/>
      <c r="DD30" s="669">
        <v>1949908</v>
      </c>
      <c r="DE30" s="661"/>
      <c r="DF30" s="661"/>
      <c r="DG30" s="661"/>
      <c r="DH30" s="661"/>
      <c r="DI30" s="661"/>
      <c r="DJ30" s="661"/>
      <c r="DK30" s="662"/>
      <c r="DL30" s="669">
        <v>1949908</v>
      </c>
      <c r="DM30" s="661"/>
      <c r="DN30" s="661"/>
      <c r="DO30" s="661"/>
      <c r="DP30" s="661"/>
      <c r="DQ30" s="661"/>
      <c r="DR30" s="661"/>
      <c r="DS30" s="661"/>
      <c r="DT30" s="661"/>
      <c r="DU30" s="661"/>
      <c r="DV30" s="662"/>
      <c r="DW30" s="665">
        <v>15.8</v>
      </c>
      <c r="DX30" s="690"/>
      <c r="DY30" s="690"/>
      <c r="DZ30" s="690"/>
      <c r="EA30" s="690"/>
      <c r="EB30" s="690"/>
      <c r="EC30" s="691"/>
    </row>
    <row r="31" spans="2:133" ht="11.25" customHeight="1" x14ac:dyDescent="0.2">
      <c r="B31" s="673" t="s">
        <v>315</v>
      </c>
      <c r="C31" s="674"/>
      <c r="D31" s="674"/>
      <c r="E31" s="674"/>
      <c r="F31" s="674"/>
      <c r="G31" s="674"/>
      <c r="H31" s="674"/>
      <c r="I31" s="674"/>
      <c r="J31" s="674"/>
      <c r="K31" s="674"/>
      <c r="L31" s="674"/>
      <c r="M31" s="674"/>
      <c r="N31" s="674"/>
      <c r="O31" s="674"/>
      <c r="P31" s="674"/>
      <c r="Q31" s="675"/>
      <c r="R31" s="660">
        <v>136301</v>
      </c>
      <c r="S31" s="661"/>
      <c r="T31" s="661"/>
      <c r="U31" s="661"/>
      <c r="V31" s="661"/>
      <c r="W31" s="661"/>
      <c r="X31" s="661"/>
      <c r="Y31" s="662"/>
      <c r="Z31" s="663">
        <v>0.6</v>
      </c>
      <c r="AA31" s="663"/>
      <c r="AB31" s="663"/>
      <c r="AC31" s="663"/>
      <c r="AD31" s="664">
        <v>136301</v>
      </c>
      <c r="AE31" s="664"/>
      <c r="AF31" s="664"/>
      <c r="AG31" s="664"/>
      <c r="AH31" s="664"/>
      <c r="AI31" s="664"/>
      <c r="AJ31" s="664"/>
      <c r="AK31" s="664"/>
      <c r="AL31" s="665">
        <v>1.1000000000000001</v>
      </c>
      <c r="AM31" s="666"/>
      <c r="AN31" s="666"/>
      <c r="AO31" s="667"/>
      <c r="AP31" s="706" t="s">
        <v>316</v>
      </c>
      <c r="AQ31" s="707"/>
      <c r="AR31" s="707"/>
      <c r="AS31" s="707"/>
      <c r="AT31" s="712" t="s">
        <v>317</v>
      </c>
      <c r="AU31" s="218"/>
      <c r="AV31" s="218"/>
      <c r="AW31" s="218"/>
      <c r="AX31" s="646" t="s">
        <v>190</v>
      </c>
      <c r="AY31" s="647"/>
      <c r="AZ31" s="647"/>
      <c r="BA31" s="647"/>
      <c r="BB31" s="647"/>
      <c r="BC31" s="647"/>
      <c r="BD31" s="647"/>
      <c r="BE31" s="647"/>
      <c r="BF31" s="648"/>
      <c r="BG31" s="716">
        <v>99.5</v>
      </c>
      <c r="BH31" s="704"/>
      <c r="BI31" s="704"/>
      <c r="BJ31" s="704"/>
      <c r="BK31" s="704"/>
      <c r="BL31" s="704"/>
      <c r="BM31" s="655">
        <v>98.2</v>
      </c>
      <c r="BN31" s="704"/>
      <c r="BO31" s="704"/>
      <c r="BP31" s="704"/>
      <c r="BQ31" s="705"/>
      <c r="BR31" s="716">
        <v>99.6</v>
      </c>
      <c r="BS31" s="704"/>
      <c r="BT31" s="704"/>
      <c r="BU31" s="704"/>
      <c r="BV31" s="704"/>
      <c r="BW31" s="704"/>
      <c r="BX31" s="655">
        <v>98.2</v>
      </c>
      <c r="BY31" s="704"/>
      <c r="BZ31" s="704"/>
      <c r="CA31" s="704"/>
      <c r="CB31" s="705"/>
      <c r="CD31" s="698"/>
      <c r="CE31" s="699"/>
      <c r="CF31" s="657" t="s">
        <v>318</v>
      </c>
      <c r="CG31" s="658"/>
      <c r="CH31" s="658"/>
      <c r="CI31" s="658"/>
      <c r="CJ31" s="658"/>
      <c r="CK31" s="658"/>
      <c r="CL31" s="658"/>
      <c r="CM31" s="658"/>
      <c r="CN31" s="658"/>
      <c r="CO31" s="658"/>
      <c r="CP31" s="658"/>
      <c r="CQ31" s="659"/>
      <c r="CR31" s="660">
        <v>45896</v>
      </c>
      <c r="CS31" s="692"/>
      <c r="CT31" s="692"/>
      <c r="CU31" s="692"/>
      <c r="CV31" s="692"/>
      <c r="CW31" s="692"/>
      <c r="CX31" s="692"/>
      <c r="CY31" s="693"/>
      <c r="CZ31" s="665">
        <v>0.2</v>
      </c>
      <c r="DA31" s="690"/>
      <c r="DB31" s="690"/>
      <c r="DC31" s="694"/>
      <c r="DD31" s="669">
        <v>37298</v>
      </c>
      <c r="DE31" s="692"/>
      <c r="DF31" s="692"/>
      <c r="DG31" s="692"/>
      <c r="DH31" s="692"/>
      <c r="DI31" s="692"/>
      <c r="DJ31" s="692"/>
      <c r="DK31" s="693"/>
      <c r="DL31" s="669">
        <v>37298</v>
      </c>
      <c r="DM31" s="692"/>
      <c r="DN31" s="692"/>
      <c r="DO31" s="692"/>
      <c r="DP31" s="692"/>
      <c r="DQ31" s="692"/>
      <c r="DR31" s="692"/>
      <c r="DS31" s="692"/>
      <c r="DT31" s="692"/>
      <c r="DU31" s="692"/>
      <c r="DV31" s="693"/>
      <c r="DW31" s="665">
        <v>0.3</v>
      </c>
      <c r="DX31" s="690"/>
      <c r="DY31" s="690"/>
      <c r="DZ31" s="690"/>
      <c r="EA31" s="690"/>
      <c r="EB31" s="690"/>
      <c r="EC31" s="691"/>
    </row>
    <row r="32" spans="2:133" ht="11.25" customHeight="1" x14ac:dyDescent="0.2">
      <c r="B32" s="657" t="s">
        <v>319</v>
      </c>
      <c r="C32" s="658"/>
      <c r="D32" s="658"/>
      <c r="E32" s="658"/>
      <c r="F32" s="658"/>
      <c r="G32" s="658"/>
      <c r="H32" s="658"/>
      <c r="I32" s="658"/>
      <c r="J32" s="658"/>
      <c r="K32" s="658"/>
      <c r="L32" s="658"/>
      <c r="M32" s="658"/>
      <c r="N32" s="658"/>
      <c r="O32" s="658"/>
      <c r="P32" s="658"/>
      <c r="Q32" s="659"/>
      <c r="R32" s="660">
        <v>1730623</v>
      </c>
      <c r="S32" s="661"/>
      <c r="T32" s="661"/>
      <c r="U32" s="661"/>
      <c r="V32" s="661"/>
      <c r="W32" s="661"/>
      <c r="X32" s="661"/>
      <c r="Y32" s="662"/>
      <c r="Z32" s="663">
        <v>7.1</v>
      </c>
      <c r="AA32" s="663"/>
      <c r="AB32" s="663"/>
      <c r="AC32" s="663"/>
      <c r="AD32" s="664" t="s">
        <v>178</v>
      </c>
      <c r="AE32" s="664"/>
      <c r="AF32" s="664"/>
      <c r="AG32" s="664"/>
      <c r="AH32" s="664"/>
      <c r="AI32" s="664"/>
      <c r="AJ32" s="664"/>
      <c r="AK32" s="664"/>
      <c r="AL32" s="665" t="s">
        <v>131</v>
      </c>
      <c r="AM32" s="666"/>
      <c r="AN32" s="666"/>
      <c r="AO32" s="667"/>
      <c r="AP32" s="708"/>
      <c r="AQ32" s="709"/>
      <c r="AR32" s="709"/>
      <c r="AS32" s="709"/>
      <c r="AT32" s="713"/>
      <c r="AU32" s="214" t="s">
        <v>320</v>
      </c>
      <c r="AX32" s="657" t="s">
        <v>321</v>
      </c>
      <c r="AY32" s="658"/>
      <c r="AZ32" s="658"/>
      <c r="BA32" s="658"/>
      <c r="BB32" s="658"/>
      <c r="BC32" s="658"/>
      <c r="BD32" s="658"/>
      <c r="BE32" s="658"/>
      <c r="BF32" s="659"/>
      <c r="BG32" s="717">
        <v>99.3</v>
      </c>
      <c r="BH32" s="692"/>
      <c r="BI32" s="692"/>
      <c r="BJ32" s="692"/>
      <c r="BK32" s="692"/>
      <c r="BL32" s="692"/>
      <c r="BM32" s="666">
        <v>97.6</v>
      </c>
      <c r="BN32" s="692"/>
      <c r="BO32" s="692"/>
      <c r="BP32" s="692"/>
      <c r="BQ32" s="715"/>
      <c r="BR32" s="717">
        <v>99.5</v>
      </c>
      <c r="BS32" s="692"/>
      <c r="BT32" s="692"/>
      <c r="BU32" s="692"/>
      <c r="BV32" s="692"/>
      <c r="BW32" s="692"/>
      <c r="BX32" s="666">
        <v>97.7</v>
      </c>
      <c r="BY32" s="692"/>
      <c r="BZ32" s="692"/>
      <c r="CA32" s="692"/>
      <c r="CB32" s="715"/>
      <c r="CD32" s="700"/>
      <c r="CE32" s="701"/>
      <c r="CF32" s="657" t="s">
        <v>322</v>
      </c>
      <c r="CG32" s="658"/>
      <c r="CH32" s="658"/>
      <c r="CI32" s="658"/>
      <c r="CJ32" s="658"/>
      <c r="CK32" s="658"/>
      <c r="CL32" s="658"/>
      <c r="CM32" s="658"/>
      <c r="CN32" s="658"/>
      <c r="CO32" s="658"/>
      <c r="CP32" s="658"/>
      <c r="CQ32" s="659"/>
      <c r="CR32" s="660" t="s">
        <v>131</v>
      </c>
      <c r="CS32" s="661"/>
      <c r="CT32" s="661"/>
      <c r="CU32" s="661"/>
      <c r="CV32" s="661"/>
      <c r="CW32" s="661"/>
      <c r="CX32" s="661"/>
      <c r="CY32" s="662"/>
      <c r="CZ32" s="665" t="s">
        <v>131</v>
      </c>
      <c r="DA32" s="690"/>
      <c r="DB32" s="690"/>
      <c r="DC32" s="694"/>
      <c r="DD32" s="669" t="s">
        <v>131</v>
      </c>
      <c r="DE32" s="661"/>
      <c r="DF32" s="661"/>
      <c r="DG32" s="661"/>
      <c r="DH32" s="661"/>
      <c r="DI32" s="661"/>
      <c r="DJ32" s="661"/>
      <c r="DK32" s="662"/>
      <c r="DL32" s="669" t="s">
        <v>131</v>
      </c>
      <c r="DM32" s="661"/>
      <c r="DN32" s="661"/>
      <c r="DO32" s="661"/>
      <c r="DP32" s="661"/>
      <c r="DQ32" s="661"/>
      <c r="DR32" s="661"/>
      <c r="DS32" s="661"/>
      <c r="DT32" s="661"/>
      <c r="DU32" s="661"/>
      <c r="DV32" s="662"/>
      <c r="DW32" s="665" t="s">
        <v>239</v>
      </c>
      <c r="DX32" s="690"/>
      <c r="DY32" s="690"/>
      <c r="DZ32" s="690"/>
      <c r="EA32" s="690"/>
      <c r="EB32" s="690"/>
      <c r="EC32" s="691"/>
    </row>
    <row r="33" spans="2:133" ht="11.25" customHeight="1" x14ac:dyDescent="0.2">
      <c r="B33" s="657" t="s">
        <v>323</v>
      </c>
      <c r="C33" s="658"/>
      <c r="D33" s="658"/>
      <c r="E33" s="658"/>
      <c r="F33" s="658"/>
      <c r="G33" s="658"/>
      <c r="H33" s="658"/>
      <c r="I33" s="658"/>
      <c r="J33" s="658"/>
      <c r="K33" s="658"/>
      <c r="L33" s="658"/>
      <c r="M33" s="658"/>
      <c r="N33" s="658"/>
      <c r="O33" s="658"/>
      <c r="P33" s="658"/>
      <c r="Q33" s="659"/>
      <c r="R33" s="660">
        <v>111411</v>
      </c>
      <c r="S33" s="661"/>
      <c r="T33" s="661"/>
      <c r="U33" s="661"/>
      <c r="V33" s="661"/>
      <c r="W33" s="661"/>
      <c r="X33" s="661"/>
      <c r="Y33" s="662"/>
      <c r="Z33" s="663">
        <v>0.5</v>
      </c>
      <c r="AA33" s="663"/>
      <c r="AB33" s="663"/>
      <c r="AC33" s="663"/>
      <c r="AD33" s="664" t="s">
        <v>131</v>
      </c>
      <c r="AE33" s="664"/>
      <c r="AF33" s="664"/>
      <c r="AG33" s="664"/>
      <c r="AH33" s="664"/>
      <c r="AI33" s="664"/>
      <c r="AJ33" s="664"/>
      <c r="AK33" s="664"/>
      <c r="AL33" s="665" t="s">
        <v>178</v>
      </c>
      <c r="AM33" s="666"/>
      <c r="AN33" s="666"/>
      <c r="AO33" s="667"/>
      <c r="AP33" s="710"/>
      <c r="AQ33" s="711"/>
      <c r="AR33" s="711"/>
      <c r="AS33" s="711"/>
      <c r="AT33" s="714"/>
      <c r="AU33" s="219"/>
      <c r="AV33" s="219"/>
      <c r="AW33" s="219"/>
      <c r="AX33" s="681" t="s">
        <v>324</v>
      </c>
      <c r="AY33" s="682"/>
      <c r="AZ33" s="682"/>
      <c r="BA33" s="682"/>
      <c r="BB33" s="682"/>
      <c r="BC33" s="682"/>
      <c r="BD33" s="682"/>
      <c r="BE33" s="682"/>
      <c r="BF33" s="683"/>
      <c r="BG33" s="718">
        <v>99.6</v>
      </c>
      <c r="BH33" s="719"/>
      <c r="BI33" s="719"/>
      <c r="BJ33" s="719"/>
      <c r="BK33" s="719"/>
      <c r="BL33" s="719"/>
      <c r="BM33" s="720">
        <v>98.5</v>
      </c>
      <c r="BN33" s="719"/>
      <c r="BO33" s="719"/>
      <c r="BP33" s="719"/>
      <c r="BQ33" s="721"/>
      <c r="BR33" s="718">
        <v>99.6</v>
      </c>
      <c r="BS33" s="719"/>
      <c r="BT33" s="719"/>
      <c r="BU33" s="719"/>
      <c r="BV33" s="719"/>
      <c r="BW33" s="719"/>
      <c r="BX33" s="720">
        <v>98.4</v>
      </c>
      <c r="BY33" s="719"/>
      <c r="BZ33" s="719"/>
      <c r="CA33" s="719"/>
      <c r="CB33" s="721"/>
      <c r="CD33" s="657" t="s">
        <v>325</v>
      </c>
      <c r="CE33" s="658"/>
      <c r="CF33" s="658"/>
      <c r="CG33" s="658"/>
      <c r="CH33" s="658"/>
      <c r="CI33" s="658"/>
      <c r="CJ33" s="658"/>
      <c r="CK33" s="658"/>
      <c r="CL33" s="658"/>
      <c r="CM33" s="658"/>
      <c r="CN33" s="658"/>
      <c r="CO33" s="658"/>
      <c r="CP33" s="658"/>
      <c r="CQ33" s="659"/>
      <c r="CR33" s="660">
        <v>11078557</v>
      </c>
      <c r="CS33" s="692"/>
      <c r="CT33" s="692"/>
      <c r="CU33" s="692"/>
      <c r="CV33" s="692"/>
      <c r="CW33" s="692"/>
      <c r="CX33" s="692"/>
      <c r="CY33" s="693"/>
      <c r="CZ33" s="665">
        <v>48.1</v>
      </c>
      <c r="DA33" s="690"/>
      <c r="DB33" s="690"/>
      <c r="DC33" s="694"/>
      <c r="DD33" s="669">
        <v>8139449</v>
      </c>
      <c r="DE33" s="692"/>
      <c r="DF33" s="692"/>
      <c r="DG33" s="692"/>
      <c r="DH33" s="692"/>
      <c r="DI33" s="692"/>
      <c r="DJ33" s="692"/>
      <c r="DK33" s="693"/>
      <c r="DL33" s="669">
        <v>4966132</v>
      </c>
      <c r="DM33" s="692"/>
      <c r="DN33" s="692"/>
      <c r="DO33" s="692"/>
      <c r="DP33" s="692"/>
      <c r="DQ33" s="692"/>
      <c r="DR33" s="692"/>
      <c r="DS33" s="692"/>
      <c r="DT33" s="692"/>
      <c r="DU33" s="692"/>
      <c r="DV33" s="693"/>
      <c r="DW33" s="665">
        <v>40.4</v>
      </c>
      <c r="DX33" s="690"/>
      <c r="DY33" s="690"/>
      <c r="DZ33" s="690"/>
      <c r="EA33" s="690"/>
      <c r="EB33" s="690"/>
      <c r="EC33" s="691"/>
    </row>
    <row r="34" spans="2:133" ht="11.25" customHeight="1" x14ac:dyDescent="0.2">
      <c r="B34" s="657" t="s">
        <v>326</v>
      </c>
      <c r="C34" s="658"/>
      <c r="D34" s="658"/>
      <c r="E34" s="658"/>
      <c r="F34" s="658"/>
      <c r="G34" s="658"/>
      <c r="H34" s="658"/>
      <c r="I34" s="658"/>
      <c r="J34" s="658"/>
      <c r="K34" s="658"/>
      <c r="L34" s="658"/>
      <c r="M34" s="658"/>
      <c r="N34" s="658"/>
      <c r="O34" s="658"/>
      <c r="P34" s="658"/>
      <c r="Q34" s="659"/>
      <c r="R34" s="660">
        <v>987818</v>
      </c>
      <c r="S34" s="661"/>
      <c r="T34" s="661"/>
      <c r="U34" s="661"/>
      <c r="V34" s="661"/>
      <c r="W34" s="661"/>
      <c r="X34" s="661"/>
      <c r="Y34" s="662"/>
      <c r="Z34" s="663">
        <v>4</v>
      </c>
      <c r="AA34" s="663"/>
      <c r="AB34" s="663"/>
      <c r="AC34" s="663"/>
      <c r="AD34" s="664" t="s">
        <v>178</v>
      </c>
      <c r="AE34" s="664"/>
      <c r="AF34" s="664"/>
      <c r="AG34" s="664"/>
      <c r="AH34" s="664"/>
      <c r="AI34" s="664"/>
      <c r="AJ34" s="664"/>
      <c r="AK34" s="664"/>
      <c r="AL34" s="665" t="s">
        <v>131</v>
      </c>
      <c r="AM34" s="666"/>
      <c r="AN34" s="666"/>
      <c r="AO34" s="66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7" t="s">
        <v>327</v>
      </c>
      <c r="CE34" s="658"/>
      <c r="CF34" s="658"/>
      <c r="CG34" s="658"/>
      <c r="CH34" s="658"/>
      <c r="CI34" s="658"/>
      <c r="CJ34" s="658"/>
      <c r="CK34" s="658"/>
      <c r="CL34" s="658"/>
      <c r="CM34" s="658"/>
      <c r="CN34" s="658"/>
      <c r="CO34" s="658"/>
      <c r="CP34" s="658"/>
      <c r="CQ34" s="659"/>
      <c r="CR34" s="660">
        <v>3466768</v>
      </c>
      <c r="CS34" s="661"/>
      <c r="CT34" s="661"/>
      <c r="CU34" s="661"/>
      <c r="CV34" s="661"/>
      <c r="CW34" s="661"/>
      <c r="CX34" s="661"/>
      <c r="CY34" s="662"/>
      <c r="CZ34" s="665">
        <v>15</v>
      </c>
      <c r="DA34" s="690"/>
      <c r="DB34" s="690"/>
      <c r="DC34" s="694"/>
      <c r="DD34" s="669">
        <v>2504387</v>
      </c>
      <c r="DE34" s="661"/>
      <c r="DF34" s="661"/>
      <c r="DG34" s="661"/>
      <c r="DH34" s="661"/>
      <c r="DI34" s="661"/>
      <c r="DJ34" s="661"/>
      <c r="DK34" s="662"/>
      <c r="DL34" s="669">
        <v>2005474</v>
      </c>
      <c r="DM34" s="661"/>
      <c r="DN34" s="661"/>
      <c r="DO34" s="661"/>
      <c r="DP34" s="661"/>
      <c r="DQ34" s="661"/>
      <c r="DR34" s="661"/>
      <c r="DS34" s="661"/>
      <c r="DT34" s="661"/>
      <c r="DU34" s="661"/>
      <c r="DV34" s="662"/>
      <c r="DW34" s="665">
        <v>16.3</v>
      </c>
      <c r="DX34" s="690"/>
      <c r="DY34" s="690"/>
      <c r="DZ34" s="690"/>
      <c r="EA34" s="690"/>
      <c r="EB34" s="690"/>
      <c r="EC34" s="691"/>
    </row>
    <row r="35" spans="2:133" ht="11.25" customHeight="1" x14ac:dyDescent="0.2">
      <c r="B35" s="657" t="s">
        <v>328</v>
      </c>
      <c r="C35" s="658"/>
      <c r="D35" s="658"/>
      <c r="E35" s="658"/>
      <c r="F35" s="658"/>
      <c r="G35" s="658"/>
      <c r="H35" s="658"/>
      <c r="I35" s="658"/>
      <c r="J35" s="658"/>
      <c r="K35" s="658"/>
      <c r="L35" s="658"/>
      <c r="M35" s="658"/>
      <c r="N35" s="658"/>
      <c r="O35" s="658"/>
      <c r="P35" s="658"/>
      <c r="Q35" s="659"/>
      <c r="R35" s="660">
        <v>802427</v>
      </c>
      <c r="S35" s="661"/>
      <c r="T35" s="661"/>
      <c r="U35" s="661"/>
      <c r="V35" s="661"/>
      <c r="W35" s="661"/>
      <c r="X35" s="661"/>
      <c r="Y35" s="662"/>
      <c r="Z35" s="663">
        <v>3.3</v>
      </c>
      <c r="AA35" s="663"/>
      <c r="AB35" s="663"/>
      <c r="AC35" s="663"/>
      <c r="AD35" s="664" t="s">
        <v>131</v>
      </c>
      <c r="AE35" s="664"/>
      <c r="AF35" s="664"/>
      <c r="AG35" s="664"/>
      <c r="AH35" s="664"/>
      <c r="AI35" s="664"/>
      <c r="AJ35" s="664"/>
      <c r="AK35" s="664"/>
      <c r="AL35" s="665" t="s">
        <v>265</v>
      </c>
      <c r="AM35" s="666"/>
      <c r="AN35" s="666"/>
      <c r="AO35" s="667"/>
      <c r="AP35" s="222"/>
      <c r="AQ35" s="642" t="s">
        <v>329</v>
      </c>
      <c r="AR35" s="643"/>
      <c r="AS35" s="643"/>
      <c r="AT35" s="643"/>
      <c r="AU35" s="643"/>
      <c r="AV35" s="643"/>
      <c r="AW35" s="643"/>
      <c r="AX35" s="643"/>
      <c r="AY35" s="643"/>
      <c r="AZ35" s="643"/>
      <c r="BA35" s="643"/>
      <c r="BB35" s="643"/>
      <c r="BC35" s="643"/>
      <c r="BD35" s="643"/>
      <c r="BE35" s="643"/>
      <c r="BF35" s="644"/>
      <c r="BG35" s="642" t="s">
        <v>330</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331</v>
      </c>
      <c r="CE35" s="658"/>
      <c r="CF35" s="658"/>
      <c r="CG35" s="658"/>
      <c r="CH35" s="658"/>
      <c r="CI35" s="658"/>
      <c r="CJ35" s="658"/>
      <c r="CK35" s="658"/>
      <c r="CL35" s="658"/>
      <c r="CM35" s="658"/>
      <c r="CN35" s="658"/>
      <c r="CO35" s="658"/>
      <c r="CP35" s="658"/>
      <c r="CQ35" s="659"/>
      <c r="CR35" s="660">
        <v>161935</v>
      </c>
      <c r="CS35" s="692"/>
      <c r="CT35" s="692"/>
      <c r="CU35" s="692"/>
      <c r="CV35" s="692"/>
      <c r="CW35" s="692"/>
      <c r="CX35" s="692"/>
      <c r="CY35" s="693"/>
      <c r="CZ35" s="665">
        <v>0.7</v>
      </c>
      <c r="DA35" s="690"/>
      <c r="DB35" s="690"/>
      <c r="DC35" s="694"/>
      <c r="DD35" s="669">
        <v>84565</v>
      </c>
      <c r="DE35" s="692"/>
      <c r="DF35" s="692"/>
      <c r="DG35" s="692"/>
      <c r="DH35" s="692"/>
      <c r="DI35" s="692"/>
      <c r="DJ35" s="692"/>
      <c r="DK35" s="693"/>
      <c r="DL35" s="669">
        <v>80440</v>
      </c>
      <c r="DM35" s="692"/>
      <c r="DN35" s="692"/>
      <c r="DO35" s="692"/>
      <c r="DP35" s="692"/>
      <c r="DQ35" s="692"/>
      <c r="DR35" s="692"/>
      <c r="DS35" s="692"/>
      <c r="DT35" s="692"/>
      <c r="DU35" s="692"/>
      <c r="DV35" s="693"/>
      <c r="DW35" s="665">
        <v>0.7</v>
      </c>
      <c r="DX35" s="690"/>
      <c r="DY35" s="690"/>
      <c r="DZ35" s="690"/>
      <c r="EA35" s="690"/>
      <c r="EB35" s="690"/>
      <c r="EC35" s="691"/>
    </row>
    <row r="36" spans="2:133" ht="11.25" customHeight="1" x14ac:dyDescent="0.2">
      <c r="B36" s="657" t="s">
        <v>332</v>
      </c>
      <c r="C36" s="658"/>
      <c r="D36" s="658"/>
      <c r="E36" s="658"/>
      <c r="F36" s="658"/>
      <c r="G36" s="658"/>
      <c r="H36" s="658"/>
      <c r="I36" s="658"/>
      <c r="J36" s="658"/>
      <c r="K36" s="658"/>
      <c r="L36" s="658"/>
      <c r="M36" s="658"/>
      <c r="N36" s="658"/>
      <c r="O36" s="658"/>
      <c r="P36" s="658"/>
      <c r="Q36" s="659"/>
      <c r="R36" s="660">
        <v>1451012</v>
      </c>
      <c r="S36" s="661"/>
      <c r="T36" s="661"/>
      <c r="U36" s="661"/>
      <c r="V36" s="661"/>
      <c r="W36" s="661"/>
      <c r="X36" s="661"/>
      <c r="Y36" s="662"/>
      <c r="Z36" s="663">
        <v>5.9</v>
      </c>
      <c r="AA36" s="663"/>
      <c r="AB36" s="663"/>
      <c r="AC36" s="663"/>
      <c r="AD36" s="664" t="s">
        <v>239</v>
      </c>
      <c r="AE36" s="664"/>
      <c r="AF36" s="664"/>
      <c r="AG36" s="664"/>
      <c r="AH36" s="664"/>
      <c r="AI36" s="664"/>
      <c r="AJ36" s="664"/>
      <c r="AK36" s="664"/>
      <c r="AL36" s="665" t="s">
        <v>239</v>
      </c>
      <c r="AM36" s="666"/>
      <c r="AN36" s="666"/>
      <c r="AO36" s="667"/>
      <c r="AP36" s="222"/>
      <c r="AQ36" s="726" t="s">
        <v>333</v>
      </c>
      <c r="AR36" s="727"/>
      <c r="AS36" s="727"/>
      <c r="AT36" s="727"/>
      <c r="AU36" s="727"/>
      <c r="AV36" s="727"/>
      <c r="AW36" s="727"/>
      <c r="AX36" s="727"/>
      <c r="AY36" s="728"/>
      <c r="AZ36" s="649">
        <v>2917609</v>
      </c>
      <c r="BA36" s="650"/>
      <c r="BB36" s="650"/>
      <c r="BC36" s="650"/>
      <c r="BD36" s="650"/>
      <c r="BE36" s="650"/>
      <c r="BF36" s="722"/>
      <c r="BG36" s="646" t="s">
        <v>334</v>
      </c>
      <c r="BH36" s="647"/>
      <c r="BI36" s="647"/>
      <c r="BJ36" s="647"/>
      <c r="BK36" s="647"/>
      <c r="BL36" s="647"/>
      <c r="BM36" s="647"/>
      <c r="BN36" s="647"/>
      <c r="BO36" s="647"/>
      <c r="BP36" s="647"/>
      <c r="BQ36" s="647"/>
      <c r="BR36" s="647"/>
      <c r="BS36" s="647"/>
      <c r="BT36" s="647"/>
      <c r="BU36" s="648"/>
      <c r="BV36" s="649">
        <v>101387</v>
      </c>
      <c r="BW36" s="650"/>
      <c r="BX36" s="650"/>
      <c r="BY36" s="650"/>
      <c r="BZ36" s="650"/>
      <c r="CA36" s="650"/>
      <c r="CB36" s="722"/>
      <c r="CD36" s="657" t="s">
        <v>335</v>
      </c>
      <c r="CE36" s="658"/>
      <c r="CF36" s="658"/>
      <c r="CG36" s="658"/>
      <c r="CH36" s="658"/>
      <c r="CI36" s="658"/>
      <c r="CJ36" s="658"/>
      <c r="CK36" s="658"/>
      <c r="CL36" s="658"/>
      <c r="CM36" s="658"/>
      <c r="CN36" s="658"/>
      <c r="CO36" s="658"/>
      <c r="CP36" s="658"/>
      <c r="CQ36" s="659"/>
      <c r="CR36" s="660">
        <v>3677013</v>
      </c>
      <c r="CS36" s="661"/>
      <c r="CT36" s="661"/>
      <c r="CU36" s="661"/>
      <c r="CV36" s="661"/>
      <c r="CW36" s="661"/>
      <c r="CX36" s="661"/>
      <c r="CY36" s="662"/>
      <c r="CZ36" s="665">
        <v>15.9</v>
      </c>
      <c r="DA36" s="690"/>
      <c r="DB36" s="690"/>
      <c r="DC36" s="694"/>
      <c r="DD36" s="669">
        <v>2696980</v>
      </c>
      <c r="DE36" s="661"/>
      <c r="DF36" s="661"/>
      <c r="DG36" s="661"/>
      <c r="DH36" s="661"/>
      <c r="DI36" s="661"/>
      <c r="DJ36" s="661"/>
      <c r="DK36" s="662"/>
      <c r="DL36" s="669">
        <v>1497786</v>
      </c>
      <c r="DM36" s="661"/>
      <c r="DN36" s="661"/>
      <c r="DO36" s="661"/>
      <c r="DP36" s="661"/>
      <c r="DQ36" s="661"/>
      <c r="DR36" s="661"/>
      <c r="DS36" s="661"/>
      <c r="DT36" s="661"/>
      <c r="DU36" s="661"/>
      <c r="DV36" s="662"/>
      <c r="DW36" s="665">
        <v>12.2</v>
      </c>
      <c r="DX36" s="690"/>
      <c r="DY36" s="690"/>
      <c r="DZ36" s="690"/>
      <c r="EA36" s="690"/>
      <c r="EB36" s="690"/>
      <c r="EC36" s="691"/>
    </row>
    <row r="37" spans="2:133" ht="11.25" customHeight="1" x14ac:dyDescent="0.2">
      <c r="B37" s="657" t="s">
        <v>336</v>
      </c>
      <c r="C37" s="658"/>
      <c r="D37" s="658"/>
      <c r="E37" s="658"/>
      <c r="F37" s="658"/>
      <c r="G37" s="658"/>
      <c r="H37" s="658"/>
      <c r="I37" s="658"/>
      <c r="J37" s="658"/>
      <c r="K37" s="658"/>
      <c r="L37" s="658"/>
      <c r="M37" s="658"/>
      <c r="N37" s="658"/>
      <c r="O37" s="658"/>
      <c r="P37" s="658"/>
      <c r="Q37" s="659"/>
      <c r="R37" s="660">
        <v>192323</v>
      </c>
      <c r="S37" s="661"/>
      <c r="T37" s="661"/>
      <c r="U37" s="661"/>
      <c r="V37" s="661"/>
      <c r="W37" s="661"/>
      <c r="X37" s="661"/>
      <c r="Y37" s="662"/>
      <c r="Z37" s="663">
        <v>0.8</v>
      </c>
      <c r="AA37" s="663"/>
      <c r="AB37" s="663"/>
      <c r="AC37" s="663"/>
      <c r="AD37" s="664">
        <v>30</v>
      </c>
      <c r="AE37" s="664"/>
      <c r="AF37" s="664"/>
      <c r="AG37" s="664"/>
      <c r="AH37" s="664"/>
      <c r="AI37" s="664"/>
      <c r="AJ37" s="664"/>
      <c r="AK37" s="664"/>
      <c r="AL37" s="665">
        <v>0</v>
      </c>
      <c r="AM37" s="666"/>
      <c r="AN37" s="666"/>
      <c r="AO37" s="667"/>
      <c r="AQ37" s="723" t="s">
        <v>337</v>
      </c>
      <c r="AR37" s="724"/>
      <c r="AS37" s="724"/>
      <c r="AT37" s="724"/>
      <c r="AU37" s="724"/>
      <c r="AV37" s="724"/>
      <c r="AW37" s="724"/>
      <c r="AX37" s="724"/>
      <c r="AY37" s="725"/>
      <c r="AZ37" s="660">
        <v>792005</v>
      </c>
      <c r="BA37" s="661"/>
      <c r="BB37" s="661"/>
      <c r="BC37" s="661"/>
      <c r="BD37" s="692"/>
      <c r="BE37" s="692"/>
      <c r="BF37" s="715"/>
      <c r="BG37" s="657" t="s">
        <v>338</v>
      </c>
      <c r="BH37" s="658"/>
      <c r="BI37" s="658"/>
      <c r="BJ37" s="658"/>
      <c r="BK37" s="658"/>
      <c r="BL37" s="658"/>
      <c r="BM37" s="658"/>
      <c r="BN37" s="658"/>
      <c r="BO37" s="658"/>
      <c r="BP37" s="658"/>
      <c r="BQ37" s="658"/>
      <c r="BR37" s="658"/>
      <c r="BS37" s="658"/>
      <c r="BT37" s="658"/>
      <c r="BU37" s="659"/>
      <c r="BV37" s="660">
        <v>49441</v>
      </c>
      <c r="BW37" s="661"/>
      <c r="BX37" s="661"/>
      <c r="BY37" s="661"/>
      <c r="BZ37" s="661"/>
      <c r="CA37" s="661"/>
      <c r="CB37" s="670"/>
      <c r="CD37" s="657" t="s">
        <v>339</v>
      </c>
      <c r="CE37" s="658"/>
      <c r="CF37" s="658"/>
      <c r="CG37" s="658"/>
      <c r="CH37" s="658"/>
      <c r="CI37" s="658"/>
      <c r="CJ37" s="658"/>
      <c r="CK37" s="658"/>
      <c r="CL37" s="658"/>
      <c r="CM37" s="658"/>
      <c r="CN37" s="658"/>
      <c r="CO37" s="658"/>
      <c r="CP37" s="658"/>
      <c r="CQ37" s="659"/>
      <c r="CR37" s="660">
        <v>38116</v>
      </c>
      <c r="CS37" s="692"/>
      <c r="CT37" s="692"/>
      <c r="CU37" s="692"/>
      <c r="CV37" s="692"/>
      <c r="CW37" s="692"/>
      <c r="CX37" s="692"/>
      <c r="CY37" s="693"/>
      <c r="CZ37" s="665">
        <v>0.2</v>
      </c>
      <c r="DA37" s="690"/>
      <c r="DB37" s="690"/>
      <c r="DC37" s="694"/>
      <c r="DD37" s="669">
        <v>38116</v>
      </c>
      <c r="DE37" s="692"/>
      <c r="DF37" s="692"/>
      <c r="DG37" s="692"/>
      <c r="DH37" s="692"/>
      <c r="DI37" s="692"/>
      <c r="DJ37" s="692"/>
      <c r="DK37" s="693"/>
      <c r="DL37" s="669">
        <v>38116</v>
      </c>
      <c r="DM37" s="692"/>
      <c r="DN37" s="692"/>
      <c r="DO37" s="692"/>
      <c r="DP37" s="692"/>
      <c r="DQ37" s="692"/>
      <c r="DR37" s="692"/>
      <c r="DS37" s="692"/>
      <c r="DT37" s="692"/>
      <c r="DU37" s="692"/>
      <c r="DV37" s="693"/>
      <c r="DW37" s="665">
        <v>0.3</v>
      </c>
      <c r="DX37" s="690"/>
      <c r="DY37" s="690"/>
      <c r="DZ37" s="690"/>
      <c r="EA37" s="690"/>
      <c r="EB37" s="690"/>
      <c r="EC37" s="691"/>
    </row>
    <row r="38" spans="2:133" ht="11.25" customHeight="1" x14ac:dyDescent="0.2">
      <c r="B38" s="657" t="s">
        <v>340</v>
      </c>
      <c r="C38" s="658"/>
      <c r="D38" s="658"/>
      <c r="E38" s="658"/>
      <c r="F38" s="658"/>
      <c r="G38" s="658"/>
      <c r="H38" s="658"/>
      <c r="I38" s="658"/>
      <c r="J38" s="658"/>
      <c r="K38" s="658"/>
      <c r="L38" s="658"/>
      <c r="M38" s="658"/>
      <c r="N38" s="658"/>
      <c r="O38" s="658"/>
      <c r="P38" s="658"/>
      <c r="Q38" s="659"/>
      <c r="R38" s="660">
        <v>1949200</v>
      </c>
      <c r="S38" s="661"/>
      <c r="T38" s="661"/>
      <c r="U38" s="661"/>
      <c r="V38" s="661"/>
      <c r="W38" s="661"/>
      <c r="X38" s="661"/>
      <c r="Y38" s="662"/>
      <c r="Z38" s="663">
        <v>8</v>
      </c>
      <c r="AA38" s="663"/>
      <c r="AB38" s="663"/>
      <c r="AC38" s="663"/>
      <c r="AD38" s="664" t="s">
        <v>239</v>
      </c>
      <c r="AE38" s="664"/>
      <c r="AF38" s="664"/>
      <c r="AG38" s="664"/>
      <c r="AH38" s="664"/>
      <c r="AI38" s="664"/>
      <c r="AJ38" s="664"/>
      <c r="AK38" s="664"/>
      <c r="AL38" s="665" t="s">
        <v>131</v>
      </c>
      <c r="AM38" s="666"/>
      <c r="AN38" s="666"/>
      <c r="AO38" s="667"/>
      <c r="AQ38" s="723" t="s">
        <v>341</v>
      </c>
      <c r="AR38" s="724"/>
      <c r="AS38" s="724"/>
      <c r="AT38" s="724"/>
      <c r="AU38" s="724"/>
      <c r="AV38" s="724"/>
      <c r="AW38" s="724"/>
      <c r="AX38" s="724"/>
      <c r="AY38" s="725"/>
      <c r="AZ38" s="660">
        <v>340525</v>
      </c>
      <c r="BA38" s="661"/>
      <c r="BB38" s="661"/>
      <c r="BC38" s="661"/>
      <c r="BD38" s="692"/>
      <c r="BE38" s="692"/>
      <c r="BF38" s="715"/>
      <c r="BG38" s="657" t="s">
        <v>342</v>
      </c>
      <c r="BH38" s="658"/>
      <c r="BI38" s="658"/>
      <c r="BJ38" s="658"/>
      <c r="BK38" s="658"/>
      <c r="BL38" s="658"/>
      <c r="BM38" s="658"/>
      <c r="BN38" s="658"/>
      <c r="BO38" s="658"/>
      <c r="BP38" s="658"/>
      <c r="BQ38" s="658"/>
      <c r="BR38" s="658"/>
      <c r="BS38" s="658"/>
      <c r="BT38" s="658"/>
      <c r="BU38" s="659"/>
      <c r="BV38" s="660">
        <v>4183</v>
      </c>
      <c r="BW38" s="661"/>
      <c r="BX38" s="661"/>
      <c r="BY38" s="661"/>
      <c r="BZ38" s="661"/>
      <c r="CA38" s="661"/>
      <c r="CB38" s="670"/>
      <c r="CD38" s="657" t="s">
        <v>343</v>
      </c>
      <c r="CE38" s="658"/>
      <c r="CF38" s="658"/>
      <c r="CG38" s="658"/>
      <c r="CH38" s="658"/>
      <c r="CI38" s="658"/>
      <c r="CJ38" s="658"/>
      <c r="CK38" s="658"/>
      <c r="CL38" s="658"/>
      <c r="CM38" s="658"/>
      <c r="CN38" s="658"/>
      <c r="CO38" s="658"/>
      <c r="CP38" s="658"/>
      <c r="CQ38" s="659"/>
      <c r="CR38" s="660">
        <v>1740048</v>
      </c>
      <c r="CS38" s="661"/>
      <c r="CT38" s="661"/>
      <c r="CU38" s="661"/>
      <c r="CV38" s="661"/>
      <c r="CW38" s="661"/>
      <c r="CX38" s="661"/>
      <c r="CY38" s="662"/>
      <c r="CZ38" s="665">
        <v>7.5</v>
      </c>
      <c r="DA38" s="690"/>
      <c r="DB38" s="690"/>
      <c r="DC38" s="694"/>
      <c r="DD38" s="669">
        <v>1459482</v>
      </c>
      <c r="DE38" s="661"/>
      <c r="DF38" s="661"/>
      <c r="DG38" s="661"/>
      <c r="DH38" s="661"/>
      <c r="DI38" s="661"/>
      <c r="DJ38" s="661"/>
      <c r="DK38" s="662"/>
      <c r="DL38" s="669">
        <v>1382432</v>
      </c>
      <c r="DM38" s="661"/>
      <c r="DN38" s="661"/>
      <c r="DO38" s="661"/>
      <c r="DP38" s="661"/>
      <c r="DQ38" s="661"/>
      <c r="DR38" s="661"/>
      <c r="DS38" s="661"/>
      <c r="DT38" s="661"/>
      <c r="DU38" s="661"/>
      <c r="DV38" s="662"/>
      <c r="DW38" s="665">
        <v>11.2</v>
      </c>
      <c r="DX38" s="690"/>
      <c r="DY38" s="690"/>
      <c r="DZ38" s="690"/>
      <c r="EA38" s="690"/>
      <c r="EB38" s="690"/>
      <c r="EC38" s="691"/>
    </row>
    <row r="39" spans="2:133" ht="11.25" customHeight="1" x14ac:dyDescent="0.2">
      <c r="B39" s="657" t="s">
        <v>344</v>
      </c>
      <c r="C39" s="658"/>
      <c r="D39" s="658"/>
      <c r="E39" s="658"/>
      <c r="F39" s="658"/>
      <c r="G39" s="658"/>
      <c r="H39" s="658"/>
      <c r="I39" s="658"/>
      <c r="J39" s="658"/>
      <c r="K39" s="658"/>
      <c r="L39" s="658"/>
      <c r="M39" s="658"/>
      <c r="N39" s="658"/>
      <c r="O39" s="658"/>
      <c r="P39" s="658"/>
      <c r="Q39" s="659"/>
      <c r="R39" s="660" t="s">
        <v>131</v>
      </c>
      <c r="S39" s="661"/>
      <c r="T39" s="661"/>
      <c r="U39" s="661"/>
      <c r="V39" s="661"/>
      <c r="W39" s="661"/>
      <c r="X39" s="661"/>
      <c r="Y39" s="662"/>
      <c r="Z39" s="663" t="s">
        <v>131</v>
      </c>
      <c r="AA39" s="663"/>
      <c r="AB39" s="663"/>
      <c r="AC39" s="663"/>
      <c r="AD39" s="664" t="s">
        <v>131</v>
      </c>
      <c r="AE39" s="664"/>
      <c r="AF39" s="664"/>
      <c r="AG39" s="664"/>
      <c r="AH39" s="664"/>
      <c r="AI39" s="664"/>
      <c r="AJ39" s="664"/>
      <c r="AK39" s="664"/>
      <c r="AL39" s="665" t="s">
        <v>239</v>
      </c>
      <c r="AM39" s="666"/>
      <c r="AN39" s="666"/>
      <c r="AO39" s="667"/>
      <c r="AQ39" s="723" t="s">
        <v>345</v>
      </c>
      <c r="AR39" s="724"/>
      <c r="AS39" s="724"/>
      <c r="AT39" s="724"/>
      <c r="AU39" s="724"/>
      <c r="AV39" s="724"/>
      <c r="AW39" s="724"/>
      <c r="AX39" s="724"/>
      <c r="AY39" s="725"/>
      <c r="AZ39" s="660">
        <v>62435</v>
      </c>
      <c r="BA39" s="661"/>
      <c r="BB39" s="661"/>
      <c r="BC39" s="661"/>
      <c r="BD39" s="692"/>
      <c r="BE39" s="692"/>
      <c r="BF39" s="715"/>
      <c r="BG39" s="657" t="s">
        <v>346</v>
      </c>
      <c r="BH39" s="658"/>
      <c r="BI39" s="658"/>
      <c r="BJ39" s="658"/>
      <c r="BK39" s="658"/>
      <c r="BL39" s="658"/>
      <c r="BM39" s="658"/>
      <c r="BN39" s="658"/>
      <c r="BO39" s="658"/>
      <c r="BP39" s="658"/>
      <c r="BQ39" s="658"/>
      <c r="BR39" s="658"/>
      <c r="BS39" s="658"/>
      <c r="BT39" s="658"/>
      <c r="BU39" s="659"/>
      <c r="BV39" s="660">
        <v>6477</v>
      </c>
      <c r="BW39" s="661"/>
      <c r="BX39" s="661"/>
      <c r="BY39" s="661"/>
      <c r="BZ39" s="661"/>
      <c r="CA39" s="661"/>
      <c r="CB39" s="670"/>
      <c r="CD39" s="657" t="s">
        <v>347</v>
      </c>
      <c r="CE39" s="658"/>
      <c r="CF39" s="658"/>
      <c r="CG39" s="658"/>
      <c r="CH39" s="658"/>
      <c r="CI39" s="658"/>
      <c r="CJ39" s="658"/>
      <c r="CK39" s="658"/>
      <c r="CL39" s="658"/>
      <c r="CM39" s="658"/>
      <c r="CN39" s="658"/>
      <c r="CO39" s="658"/>
      <c r="CP39" s="658"/>
      <c r="CQ39" s="659"/>
      <c r="CR39" s="660">
        <v>1671389</v>
      </c>
      <c r="CS39" s="692"/>
      <c r="CT39" s="692"/>
      <c r="CU39" s="692"/>
      <c r="CV39" s="692"/>
      <c r="CW39" s="692"/>
      <c r="CX39" s="692"/>
      <c r="CY39" s="693"/>
      <c r="CZ39" s="665">
        <v>7.2</v>
      </c>
      <c r="DA39" s="690"/>
      <c r="DB39" s="690"/>
      <c r="DC39" s="694"/>
      <c r="DD39" s="669">
        <v>1124123</v>
      </c>
      <c r="DE39" s="692"/>
      <c r="DF39" s="692"/>
      <c r="DG39" s="692"/>
      <c r="DH39" s="692"/>
      <c r="DI39" s="692"/>
      <c r="DJ39" s="692"/>
      <c r="DK39" s="693"/>
      <c r="DL39" s="669" t="s">
        <v>239</v>
      </c>
      <c r="DM39" s="692"/>
      <c r="DN39" s="692"/>
      <c r="DO39" s="692"/>
      <c r="DP39" s="692"/>
      <c r="DQ39" s="692"/>
      <c r="DR39" s="692"/>
      <c r="DS39" s="692"/>
      <c r="DT39" s="692"/>
      <c r="DU39" s="692"/>
      <c r="DV39" s="693"/>
      <c r="DW39" s="665" t="s">
        <v>131</v>
      </c>
      <c r="DX39" s="690"/>
      <c r="DY39" s="690"/>
      <c r="DZ39" s="690"/>
      <c r="EA39" s="690"/>
      <c r="EB39" s="690"/>
      <c r="EC39" s="691"/>
    </row>
    <row r="40" spans="2:133" ht="11.25" customHeight="1" x14ac:dyDescent="0.2">
      <c r="B40" s="657" t="s">
        <v>348</v>
      </c>
      <c r="C40" s="658"/>
      <c r="D40" s="658"/>
      <c r="E40" s="658"/>
      <c r="F40" s="658"/>
      <c r="G40" s="658"/>
      <c r="H40" s="658"/>
      <c r="I40" s="658"/>
      <c r="J40" s="658"/>
      <c r="K40" s="658"/>
      <c r="L40" s="658"/>
      <c r="M40" s="658"/>
      <c r="N40" s="658"/>
      <c r="O40" s="658"/>
      <c r="P40" s="658"/>
      <c r="Q40" s="659"/>
      <c r="R40" s="660">
        <v>125500</v>
      </c>
      <c r="S40" s="661"/>
      <c r="T40" s="661"/>
      <c r="U40" s="661"/>
      <c r="V40" s="661"/>
      <c r="W40" s="661"/>
      <c r="X40" s="661"/>
      <c r="Y40" s="662"/>
      <c r="Z40" s="663">
        <v>0.5</v>
      </c>
      <c r="AA40" s="663"/>
      <c r="AB40" s="663"/>
      <c r="AC40" s="663"/>
      <c r="AD40" s="664" t="s">
        <v>131</v>
      </c>
      <c r="AE40" s="664"/>
      <c r="AF40" s="664"/>
      <c r="AG40" s="664"/>
      <c r="AH40" s="664"/>
      <c r="AI40" s="664"/>
      <c r="AJ40" s="664"/>
      <c r="AK40" s="664"/>
      <c r="AL40" s="665" t="s">
        <v>239</v>
      </c>
      <c r="AM40" s="666"/>
      <c r="AN40" s="666"/>
      <c r="AO40" s="667"/>
      <c r="AQ40" s="723" t="s">
        <v>349</v>
      </c>
      <c r="AR40" s="724"/>
      <c r="AS40" s="724"/>
      <c r="AT40" s="724"/>
      <c r="AU40" s="724"/>
      <c r="AV40" s="724"/>
      <c r="AW40" s="724"/>
      <c r="AX40" s="724"/>
      <c r="AY40" s="725"/>
      <c r="AZ40" s="660">
        <v>44913</v>
      </c>
      <c r="BA40" s="661"/>
      <c r="BB40" s="661"/>
      <c r="BC40" s="661"/>
      <c r="BD40" s="692"/>
      <c r="BE40" s="692"/>
      <c r="BF40" s="715"/>
      <c r="BG40" s="708" t="s">
        <v>350</v>
      </c>
      <c r="BH40" s="709"/>
      <c r="BI40" s="709"/>
      <c r="BJ40" s="709"/>
      <c r="BK40" s="709"/>
      <c r="BL40" s="223"/>
      <c r="BM40" s="658" t="s">
        <v>351</v>
      </c>
      <c r="BN40" s="658"/>
      <c r="BO40" s="658"/>
      <c r="BP40" s="658"/>
      <c r="BQ40" s="658"/>
      <c r="BR40" s="658"/>
      <c r="BS40" s="658"/>
      <c r="BT40" s="658"/>
      <c r="BU40" s="659"/>
      <c r="BV40" s="660">
        <v>96</v>
      </c>
      <c r="BW40" s="661"/>
      <c r="BX40" s="661"/>
      <c r="BY40" s="661"/>
      <c r="BZ40" s="661"/>
      <c r="CA40" s="661"/>
      <c r="CB40" s="670"/>
      <c r="CD40" s="657" t="s">
        <v>352</v>
      </c>
      <c r="CE40" s="658"/>
      <c r="CF40" s="658"/>
      <c r="CG40" s="658"/>
      <c r="CH40" s="658"/>
      <c r="CI40" s="658"/>
      <c r="CJ40" s="658"/>
      <c r="CK40" s="658"/>
      <c r="CL40" s="658"/>
      <c r="CM40" s="658"/>
      <c r="CN40" s="658"/>
      <c r="CO40" s="658"/>
      <c r="CP40" s="658"/>
      <c r="CQ40" s="659"/>
      <c r="CR40" s="660">
        <v>361404</v>
      </c>
      <c r="CS40" s="661"/>
      <c r="CT40" s="661"/>
      <c r="CU40" s="661"/>
      <c r="CV40" s="661"/>
      <c r="CW40" s="661"/>
      <c r="CX40" s="661"/>
      <c r="CY40" s="662"/>
      <c r="CZ40" s="665">
        <v>1.6</v>
      </c>
      <c r="DA40" s="690"/>
      <c r="DB40" s="690"/>
      <c r="DC40" s="694"/>
      <c r="DD40" s="669">
        <v>269912</v>
      </c>
      <c r="DE40" s="661"/>
      <c r="DF40" s="661"/>
      <c r="DG40" s="661"/>
      <c r="DH40" s="661"/>
      <c r="DI40" s="661"/>
      <c r="DJ40" s="661"/>
      <c r="DK40" s="662"/>
      <c r="DL40" s="669" t="s">
        <v>178</v>
      </c>
      <c r="DM40" s="661"/>
      <c r="DN40" s="661"/>
      <c r="DO40" s="661"/>
      <c r="DP40" s="661"/>
      <c r="DQ40" s="661"/>
      <c r="DR40" s="661"/>
      <c r="DS40" s="661"/>
      <c r="DT40" s="661"/>
      <c r="DU40" s="661"/>
      <c r="DV40" s="662"/>
      <c r="DW40" s="665" t="s">
        <v>131</v>
      </c>
      <c r="DX40" s="690"/>
      <c r="DY40" s="690"/>
      <c r="DZ40" s="690"/>
      <c r="EA40" s="690"/>
      <c r="EB40" s="690"/>
      <c r="EC40" s="691"/>
    </row>
    <row r="41" spans="2:133" ht="11.25" customHeight="1" x14ac:dyDescent="0.2">
      <c r="B41" s="681" t="s">
        <v>353</v>
      </c>
      <c r="C41" s="682"/>
      <c r="D41" s="682"/>
      <c r="E41" s="682"/>
      <c r="F41" s="682"/>
      <c r="G41" s="682"/>
      <c r="H41" s="682"/>
      <c r="I41" s="682"/>
      <c r="J41" s="682"/>
      <c r="K41" s="682"/>
      <c r="L41" s="682"/>
      <c r="M41" s="682"/>
      <c r="N41" s="682"/>
      <c r="O41" s="682"/>
      <c r="P41" s="682"/>
      <c r="Q41" s="683"/>
      <c r="R41" s="732">
        <v>24417795</v>
      </c>
      <c r="S41" s="733"/>
      <c r="T41" s="733"/>
      <c r="U41" s="733"/>
      <c r="V41" s="733"/>
      <c r="W41" s="733"/>
      <c r="X41" s="733"/>
      <c r="Y41" s="737"/>
      <c r="Z41" s="738">
        <v>100</v>
      </c>
      <c r="AA41" s="738"/>
      <c r="AB41" s="738"/>
      <c r="AC41" s="738"/>
      <c r="AD41" s="739">
        <v>12181972</v>
      </c>
      <c r="AE41" s="739"/>
      <c r="AF41" s="739"/>
      <c r="AG41" s="739"/>
      <c r="AH41" s="739"/>
      <c r="AI41" s="739"/>
      <c r="AJ41" s="739"/>
      <c r="AK41" s="739"/>
      <c r="AL41" s="740">
        <v>100</v>
      </c>
      <c r="AM41" s="720"/>
      <c r="AN41" s="720"/>
      <c r="AO41" s="741"/>
      <c r="AQ41" s="723" t="s">
        <v>354</v>
      </c>
      <c r="AR41" s="724"/>
      <c r="AS41" s="724"/>
      <c r="AT41" s="724"/>
      <c r="AU41" s="724"/>
      <c r="AV41" s="724"/>
      <c r="AW41" s="724"/>
      <c r="AX41" s="724"/>
      <c r="AY41" s="725"/>
      <c r="AZ41" s="660">
        <v>401498</v>
      </c>
      <c r="BA41" s="661"/>
      <c r="BB41" s="661"/>
      <c r="BC41" s="661"/>
      <c r="BD41" s="692"/>
      <c r="BE41" s="692"/>
      <c r="BF41" s="715"/>
      <c r="BG41" s="708"/>
      <c r="BH41" s="709"/>
      <c r="BI41" s="709"/>
      <c r="BJ41" s="709"/>
      <c r="BK41" s="709"/>
      <c r="BL41" s="223"/>
      <c r="BM41" s="658" t="s">
        <v>355</v>
      </c>
      <c r="BN41" s="658"/>
      <c r="BO41" s="658"/>
      <c r="BP41" s="658"/>
      <c r="BQ41" s="658"/>
      <c r="BR41" s="658"/>
      <c r="BS41" s="658"/>
      <c r="BT41" s="658"/>
      <c r="BU41" s="659"/>
      <c r="BV41" s="660" t="s">
        <v>265</v>
      </c>
      <c r="BW41" s="661"/>
      <c r="BX41" s="661"/>
      <c r="BY41" s="661"/>
      <c r="BZ41" s="661"/>
      <c r="CA41" s="661"/>
      <c r="CB41" s="670"/>
      <c r="CD41" s="657" t="s">
        <v>356</v>
      </c>
      <c r="CE41" s="658"/>
      <c r="CF41" s="658"/>
      <c r="CG41" s="658"/>
      <c r="CH41" s="658"/>
      <c r="CI41" s="658"/>
      <c r="CJ41" s="658"/>
      <c r="CK41" s="658"/>
      <c r="CL41" s="658"/>
      <c r="CM41" s="658"/>
      <c r="CN41" s="658"/>
      <c r="CO41" s="658"/>
      <c r="CP41" s="658"/>
      <c r="CQ41" s="659"/>
      <c r="CR41" s="660" t="s">
        <v>239</v>
      </c>
      <c r="CS41" s="692"/>
      <c r="CT41" s="692"/>
      <c r="CU41" s="692"/>
      <c r="CV41" s="692"/>
      <c r="CW41" s="692"/>
      <c r="CX41" s="692"/>
      <c r="CY41" s="693"/>
      <c r="CZ41" s="665" t="s">
        <v>131</v>
      </c>
      <c r="DA41" s="690"/>
      <c r="DB41" s="690"/>
      <c r="DC41" s="694"/>
      <c r="DD41" s="669" t="s">
        <v>265</v>
      </c>
      <c r="DE41" s="692"/>
      <c r="DF41" s="692"/>
      <c r="DG41" s="692"/>
      <c r="DH41" s="692"/>
      <c r="DI41" s="692"/>
      <c r="DJ41" s="692"/>
      <c r="DK41" s="693"/>
      <c r="DL41" s="743"/>
      <c r="DM41" s="744"/>
      <c r="DN41" s="744"/>
      <c r="DO41" s="744"/>
      <c r="DP41" s="744"/>
      <c r="DQ41" s="744"/>
      <c r="DR41" s="744"/>
      <c r="DS41" s="744"/>
      <c r="DT41" s="744"/>
      <c r="DU41" s="744"/>
      <c r="DV41" s="745"/>
      <c r="DW41" s="734"/>
      <c r="DX41" s="735"/>
      <c r="DY41" s="735"/>
      <c r="DZ41" s="735"/>
      <c r="EA41" s="735"/>
      <c r="EB41" s="735"/>
      <c r="EC41" s="736"/>
    </row>
    <row r="42" spans="2:133" ht="11.25" customHeight="1" x14ac:dyDescent="0.2">
      <c r="AQ42" s="729" t="s">
        <v>357</v>
      </c>
      <c r="AR42" s="730"/>
      <c r="AS42" s="730"/>
      <c r="AT42" s="730"/>
      <c r="AU42" s="730"/>
      <c r="AV42" s="730"/>
      <c r="AW42" s="730"/>
      <c r="AX42" s="730"/>
      <c r="AY42" s="731"/>
      <c r="AZ42" s="732">
        <v>1276233</v>
      </c>
      <c r="BA42" s="733"/>
      <c r="BB42" s="733"/>
      <c r="BC42" s="733"/>
      <c r="BD42" s="719"/>
      <c r="BE42" s="719"/>
      <c r="BF42" s="721"/>
      <c r="BG42" s="710"/>
      <c r="BH42" s="711"/>
      <c r="BI42" s="711"/>
      <c r="BJ42" s="711"/>
      <c r="BK42" s="711"/>
      <c r="BL42" s="224"/>
      <c r="BM42" s="682" t="s">
        <v>358</v>
      </c>
      <c r="BN42" s="682"/>
      <c r="BO42" s="682"/>
      <c r="BP42" s="682"/>
      <c r="BQ42" s="682"/>
      <c r="BR42" s="682"/>
      <c r="BS42" s="682"/>
      <c r="BT42" s="682"/>
      <c r="BU42" s="683"/>
      <c r="BV42" s="732">
        <v>407</v>
      </c>
      <c r="BW42" s="733"/>
      <c r="BX42" s="733"/>
      <c r="BY42" s="733"/>
      <c r="BZ42" s="733"/>
      <c r="CA42" s="733"/>
      <c r="CB42" s="742"/>
      <c r="CD42" s="657" t="s">
        <v>359</v>
      </c>
      <c r="CE42" s="658"/>
      <c r="CF42" s="658"/>
      <c r="CG42" s="658"/>
      <c r="CH42" s="658"/>
      <c r="CI42" s="658"/>
      <c r="CJ42" s="658"/>
      <c r="CK42" s="658"/>
      <c r="CL42" s="658"/>
      <c r="CM42" s="658"/>
      <c r="CN42" s="658"/>
      <c r="CO42" s="658"/>
      <c r="CP42" s="658"/>
      <c r="CQ42" s="659"/>
      <c r="CR42" s="660">
        <v>3048868</v>
      </c>
      <c r="CS42" s="692"/>
      <c r="CT42" s="692"/>
      <c r="CU42" s="692"/>
      <c r="CV42" s="692"/>
      <c r="CW42" s="692"/>
      <c r="CX42" s="692"/>
      <c r="CY42" s="693"/>
      <c r="CZ42" s="665">
        <v>13.2</v>
      </c>
      <c r="DA42" s="690"/>
      <c r="DB42" s="690"/>
      <c r="DC42" s="694"/>
      <c r="DD42" s="669">
        <v>639683</v>
      </c>
      <c r="DE42" s="692"/>
      <c r="DF42" s="692"/>
      <c r="DG42" s="692"/>
      <c r="DH42" s="692"/>
      <c r="DI42" s="692"/>
      <c r="DJ42" s="692"/>
      <c r="DK42" s="693"/>
      <c r="DL42" s="743"/>
      <c r="DM42" s="744"/>
      <c r="DN42" s="744"/>
      <c r="DO42" s="744"/>
      <c r="DP42" s="744"/>
      <c r="DQ42" s="744"/>
      <c r="DR42" s="744"/>
      <c r="DS42" s="744"/>
      <c r="DT42" s="744"/>
      <c r="DU42" s="744"/>
      <c r="DV42" s="745"/>
      <c r="DW42" s="734"/>
      <c r="DX42" s="735"/>
      <c r="DY42" s="735"/>
      <c r="DZ42" s="735"/>
      <c r="EA42" s="735"/>
      <c r="EB42" s="735"/>
      <c r="EC42" s="736"/>
    </row>
    <row r="43" spans="2:133" ht="11.25" customHeight="1" x14ac:dyDescent="0.2">
      <c r="B43" s="214" t="s">
        <v>360</v>
      </c>
      <c r="CD43" s="657" t="s">
        <v>361</v>
      </c>
      <c r="CE43" s="658"/>
      <c r="CF43" s="658"/>
      <c r="CG43" s="658"/>
      <c r="CH43" s="658"/>
      <c r="CI43" s="658"/>
      <c r="CJ43" s="658"/>
      <c r="CK43" s="658"/>
      <c r="CL43" s="658"/>
      <c r="CM43" s="658"/>
      <c r="CN43" s="658"/>
      <c r="CO43" s="658"/>
      <c r="CP43" s="658"/>
      <c r="CQ43" s="659"/>
      <c r="CR43" s="660">
        <v>1500</v>
      </c>
      <c r="CS43" s="692"/>
      <c r="CT43" s="692"/>
      <c r="CU43" s="692"/>
      <c r="CV43" s="692"/>
      <c r="CW43" s="692"/>
      <c r="CX43" s="692"/>
      <c r="CY43" s="693"/>
      <c r="CZ43" s="665">
        <v>0</v>
      </c>
      <c r="DA43" s="690"/>
      <c r="DB43" s="690"/>
      <c r="DC43" s="694"/>
      <c r="DD43" s="669">
        <v>100</v>
      </c>
      <c r="DE43" s="692"/>
      <c r="DF43" s="692"/>
      <c r="DG43" s="692"/>
      <c r="DH43" s="692"/>
      <c r="DI43" s="692"/>
      <c r="DJ43" s="692"/>
      <c r="DK43" s="693"/>
      <c r="DL43" s="743"/>
      <c r="DM43" s="744"/>
      <c r="DN43" s="744"/>
      <c r="DO43" s="744"/>
      <c r="DP43" s="744"/>
      <c r="DQ43" s="744"/>
      <c r="DR43" s="744"/>
      <c r="DS43" s="744"/>
      <c r="DT43" s="744"/>
      <c r="DU43" s="744"/>
      <c r="DV43" s="745"/>
      <c r="DW43" s="734"/>
      <c r="DX43" s="735"/>
      <c r="DY43" s="735"/>
      <c r="DZ43" s="735"/>
      <c r="EA43" s="735"/>
      <c r="EB43" s="735"/>
      <c r="EC43" s="736"/>
    </row>
    <row r="44" spans="2:133" ht="11.25" customHeight="1" x14ac:dyDescent="0.2">
      <c r="B44" s="746" t="s">
        <v>362</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6" t="s">
        <v>310</v>
      </c>
      <c r="CE44" s="697"/>
      <c r="CF44" s="657" t="s">
        <v>363</v>
      </c>
      <c r="CG44" s="658"/>
      <c r="CH44" s="658"/>
      <c r="CI44" s="658"/>
      <c r="CJ44" s="658"/>
      <c r="CK44" s="658"/>
      <c r="CL44" s="658"/>
      <c r="CM44" s="658"/>
      <c r="CN44" s="658"/>
      <c r="CO44" s="658"/>
      <c r="CP44" s="658"/>
      <c r="CQ44" s="659"/>
      <c r="CR44" s="660">
        <v>2088438</v>
      </c>
      <c r="CS44" s="661"/>
      <c r="CT44" s="661"/>
      <c r="CU44" s="661"/>
      <c r="CV44" s="661"/>
      <c r="CW44" s="661"/>
      <c r="CX44" s="661"/>
      <c r="CY44" s="662"/>
      <c r="CZ44" s="665">
        <v>9.1</v>
      </c>
      <c r="DA44" s="666"/>
      <c r="DB44" s="666"/>
      <c r="DC44" s="672"/>
      <c r="DD44" s="669">
        <v>431208</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x14ac:dyDescent="0.2">
      <c r="B45" s="746" t="s">
        <v>364</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698"/>
      <c r="CE45" s="699"/>
      <c r="CF45" s="657" t="s">
        <v>365</v>
      </c>
      <c r="CG45" s="658"/>
      <c r="CH45" s="658"/>
      <c r="CI45" s="658"/>
      <c r="CJ45" s="658"/>
      <c r="CK45" s="658"/>
      <c r="CL45" s="658"/>
      <c r="CM45" s="658"/>
      <c r="CN45" s="658"/>
      <c r="CO45" s="658"/>
      <c r="CP45" s="658"/>
      <c r="CQ45" s="659"/>
      <c r="CR45" s="660">
        <v>373366</v>
      </c>
      <c r="CS45" s="692"/>
      <c r="CT45" s="692"/>
      <c r="CU45" s="692"/>
      <c r="CV45" s="692"/>
      <c r="CW45" s="692"/>
      <c r="CX45" s="692"/>
      <c r="CY45" s="693"/>
      <c r="CZ45" s="665">
        <v>1.6</v>
      </c>
      <c r="DA45" s="690"/>
      <c r="DB45" s="690"/>
      <c r="DC45" s="694"/>
      <c r="DD45" s="669">
        <v>39013</v>
      </c>
      <c r="DE45" s="692"/>
      <c r="DF45" s="692"/>
      <c r="DG45" s="692"/>
      <c r="DH45" s="692"/>
      <c r="DI45" s="692"/>
      <c r="DJ45" s="692"/>
      <c r="DK45" s="693"/>
      <c r="DL45" s="743"/>
      <c r="DM45" s="744"/>
      <c r="DN45" s="744"/>
      <c r="DO45" s="744"/>
      <c r="DP45" s="744"/>
      <c r="DQ45" s="744"/>
      <c r="DR45" s="744"/>
      <c r="DS45" s="744"/>
      <c r="DT45" s="744"/>
      <c r="DU45" s="744"/>
      <c r="DV45" s="745"/>
      <c r="DW45" s="734"/>
      <c r="DX45" s="735"/>
      <c r="DY45" s="735"/>
      <c r="DZ45" s="735"/>
      <c r="EA45" s="735"/>
      <c r="EB45" s="735"/>
      <c r="EC45" s="736"/>
    </row>
    <row r="46" spans="2:133" ht="11.25" customHeight="1" x14ac:dyDescent="0.2">
      <c r="B46" s="225"/>
      <c r="CD46" s="698"/>
      <c r="CE46" s="699"/>
      <c r="CF46" s="657" t="s">
        <v>366</v>
      </c>
      <c r="CG46" s="658"/>
      <c r="CH46" s="658"/>
      <c r="CI46" s="658"/>
      <c r="CJ46" s="658"/>
      <c r="CK46" s="658"/>
      <c r="CL46" s="658"/>
      <c r="CM46" s="658"/>
      <c r="CN46" s="658"/>
      <c r="CO46" s="658"/>
      <c r="CP46" s="658"/>
      <c r="CQ46" s="659"/>
      <c r="CR46" s="660">
        <v>1565141</v>
      </c>
      <c r="CS46" s="661"/>
      <c r="CT46" s="661"/>
      <c r="CU46" s="661"/>
      <c r="CV46" s="661"/>
      <c r="CW46" s="661"/>
      <c r="CX46" s="661"/>
      <c r="CY46" s="662"/>
      <c r="CZ46" s="665">
        <v>6.8</v>
      </c>
      <c r="DA46" s="666"/>
      <c r="DB46" s="666"/>
      <c r="DC46" s="672"/>
      <c r="DD46" s="669">
        <v>379894</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x14ac:dyDescent="0.2">
      <c r="B47" s="225"/>
      <c r="CD47" s="698"/>
      <c r="CE47" s="699"/>
      <c r="CF47" s="657" t="s">
        <v>367</v>
      </c>
      <c r="CG47" s="658"/>
      <c r="CH47" s="658"/>
      <c r="CI47" s="658"/>
      <c r="CJ47" s="658"/>
      <c r="CK47" s="658"/>
      <c r="CL47" s="658"/>
      <c r="CM47" s="658"/>
      <c r="CN47" s="658"/>
      <c r="CO47" s="658"/>
      <c r="CP47" s="658"/>
      <c r="CQ47" s="659"/>
      <c r="CR47" s="660">
        <v>960430</v>
      </c>
      <c r="CS47" s="692"/>
      <c r="CT47" s="692"/>
      <c r="CU47" s="692"/>
      <c r="CV47" s="692"/>
      <c r="CW47" s="692"/>
      <c r="CX47" s="692"/>
      <c r="CY47" s="693"/>
      <c r="CZ47" s="665">
        <v>4.2</v>
      </c>
      <c r="DA47" s="690"/>
      <c r="DB47" s="690"/>
      <c r="DC47" s="694"/>
      <c r="DD47" s="669">
        <v>208475</v>
      </c>
      <c r="DE47" s="692"/>
      <c r="DF47" s="692"/>
      <c r="DG47" s="692"/>
      <c r="DH47" s="692"/>
      <c r="DI47" s="692"/>
      <c r="DJ47" s="692"/>
      <c r="DK47" s="693"/>
      <c r="DL47" s="743"/>
      <c r="DM47" s="744"/>
      <c r="DN47" s="744"/>
      <c r="DO47" s="744"/>
      <c r="DP47" s="744"/>
      <c r="DQ47" s="744"/>
      <c r="DR47" s="744"/>
      <c r="DS47" s="744"/>
      <c r="DT47" s="744"/>
      <c r="DU47" s="744"/>
      <c r="DV47" s="745"/>
      <c r="DW47" s="734"/>
      <c r="DX47" s="735"/>
      <c r="DY47" s="735"/>
      <c r="DZ47" s="735"/>
      <c r="EA47" s="735"/>
      <c r="EB47" s="735"/>
      <c r="EC47" s="736"/>
    </row>
    <row r="48" spans="2:133" ht="11" x14ac:dyDescent="0.2">
      <c r="B48" s="225"/>
      <c r="CD48" s="700"/>
      <c r="CE48" s="701"/>
      <c r="CF48" s="657" t="s">
        <v>368</v>
      </c>
      <c r="CG48" s="658"/>
      <c r="CH48" s="658"/>
      <c r="CI48" s="658"/>
      <c r="CJ48" s="658"/>
      <c r="CK48" s="658"/>
      <c r="CL48" s="658"/>
      <c r="CM48" s="658"/>
      <c r="CN48" s="658"/>
      <c r="CO48" s="658"/>
      <c r="CP48" s="658"/>
      <c r="CQ48" s="659"/>
      <c r="CR48" s="660" t="s">
        <v>131</v>
      </c>
      <c r="CS48" s="661"/>
      <c r="CT48" s="661"/>
      <c r="CU48" s="661"/>
      <c r="CV48" s="661"/>
      <c r="CW48" s="661"/>
      <c r="CX48" s="661"/>
      <c r="CY48" s="662"/>
      <c r="CZ48" s="665" t="s">
        <v>131</v>
      </c>
      <c r="DA48" s="666"/>
      <c r="DB48" s="666"/>
      <c r="DC48" s="672"/>
      <c r="DD48" s="669" t="s">
        <v>239</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x14ac:dyDescent="0.2">
      <c r="B49" s="225"/>
      <c r="CD49" s="681" t="s">
        <v>369</v>
      </c>
      <c r="CE49" s="682"/>
      <c r="CF49" s="682"/>
      <c r="CG49" s="682"/>
      <c r="CH49" s="682"/>
      <c r="CI49" s="682"/>
      <c r="CJ49" s="682"/>
      <c r="CK49" s="682"/>
      <c r="CL49" s="682"/>
      <c r="CM49" s="682"/>
      <c r="CN49" s="682"/>
      <c r="CO49" s="682"/>
      <c r="CP49" s="682"/>
      <c r="CQ49" s="683"/>
      <c r="CR49" s="732">
        <v>23056090</v>
      </c>
      <c r="CS49" s="719"/>
      <c r="CT49" s="719"/>
      <c r="CU49" s="719"/>
      <c r="CV49" s="719"/>
      <c r="CW49" s="719"/>
      <c r="CX49" s="719"/>
      <c r="CY49" s="748"/>
      <c r="CZ49" s="740">
        <v>100</v>
      </c>
      <c r="DA49" s="749"/>
      <c r="DB49" s="749"/>
      <c r="DC49" s="750"/>
      <c r="DD49" s="751">
        <v>14463373</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vT3r1R6rdPZx+sqzBdpo6b2jvuFMmK0tITdwnNHxSLPKdlFQas3l+Rwp4yqNhfSHo1sCriV+7E6TS1GuSK5mXw==" saltValue="xkDPylwQmMg33gp6/8o6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71" sqref="BE71"/>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8" t="s">
        <v>370</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9" t="s">
        <v>371</v>
      </c>
      <c r="DK2" s="760"/>
      <c r="DL2" s="760"/>
      <c r="DM2" s="760"/>
      <c r="DN2" s="760"/>
      <c r="DO2" s="761"/>
      <c r="DP2" s="228"/>
      <c r="DQ2" s="759" t="s">
        <v>372</v>
      </c>
      <c r="DR2" s="760"/>
      <c r="DS2" s="760"/>
      <c r="DT2" s="760"/>
      <c r="DU2" s="760"/>
      <c r="DV2" s="760"/>
      <c r="DW2" s="760"/>
      <c r="DX2" s="760"/>
      <c r="DY2" s="760"/>
      <c r="DZ2" s="76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2" t="s">
        <v>373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2"/>
      <c r="BA4" s="232"/>
      <c r="BB4" s="232"/>
      <c r="BC4" s="232"/>
      <c r="BD4" s="232"/>
      <c r="BE4" s="233"/>
      <c r="BF4" s="233"/>
      <c r="BG4" s="233"/>
      <c r="BH4" s="233"/>
      <c r="BI4" s="233"/>
      <c r="BJ4" s="233"/>
      <c r="BK4" s="233"/>
      <c r="BL4" s="233"/>
      <c r="BM4" s="233"/>
      <c r="BN4" s="233"/>
      <c r="BO4" s="233"/>
      <c r="BP4" s="233"/>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4"/>
    </row>
    <row r="5" spans="1:131" s="235" customFormat="1" ht="26.25" customHeight="1" x14ac:dyDescent="0.2">
      <c r="A5" s="764" t="s">
        <v>375</v>
      </c>
      <c r="B5" s="765"/>
      <c r="C5" s="765"/>
      <c r="D5" s="765"/>
      <c r="E5" s="765"/>
      <c r="F5" s="765"/>
      <c r="G5" s="765"/>
      <c r="H5" s="765"/>
      <c r="I5" s="765"/>
      <c r="J5" s="765"/>
      <c r="K5" s="765"/>
      <c r="L5" s="765"/>
      <c r="M5" s="765"/>
      <c r="N5" s="765"/>
      <c r="O5" s="765"/>
      <c r="P5" s="766"/>
      <c r="Q5" s="770" t="s">
        <v>376</v>
      </c>
      <c r="R5" s="771"/>
      <c r="S5" s="771"/>
      <c r="T5" s="771"/>
      <c r="U5" s="772"/>
      <c r="V5" s="770" t="s">
        <v>377</v>
      </c>
      <c r="W5" s="771"/>
      <c r="X5" s="771"/>
      <c r="Y5" s="771"/>
      <c r="Z5" s="772"/>
      <c r="AA5" s="770" t="s">
        <v>378</v>
      </c>
      <c r="AB5" s="771"/>
      <c r="AC5" s="771"/>
      <c r="AD5" s="771"/>
      <c r="AE5" s="771"/>
      <c r="AF5" s="776" t="s">
        <v>379</v>
      </c>
      <c r="AG5" s="771"/>
      <c r="AH5" s="771"/>
      <c r="AI5" s="771"/>
      <c r="AJ5" s="777"/>
      <c r="AK5" s="771" t="s">
        <v>380</v>
      </c>
      <c r="AL5" s="771"/>
      <c r="AM5" s="771"/>
      <c r="AN5" s="771"/>
      <c r="AO5" s="772"/>
      <c r="AP5" s="770" t="s">
        <v>381</v>
      </c>
      <c r="AQ5" s="771"/>
      <c r="AR5" s="771"/>
      <c r="AS5" s="771"/>
      <c r="AT5" s="772"/>
      <c r="AU5" s="770" t="s">
        <v>382</v>
      </c>
      <c r="AV5" s="771"/>
      <c r="AW5" s="771"/>
      <c r="AX5" s="771"/>
      <c r="AY5" s="777"/>
      <c r="AZ5" s="232"/>
      <c r="BA5" s="232"/>
      <c r="BB5" s="232"/>
      <c r="BC5" s="232"/>
      <c r="BD5" s="232"/>
      <c r="BE5" s="233"/>
      <c r="BF5" s="233"/>
      <c r="BG5" s="233"/>
      <c r="BH5" s="233"/>
      <c r="BI5" s="233"/>
      <c r="BJ5" s="233"/>
      <c r="BK5" s="233"/>
      <c r="BL5" s="233"/>
      <c r="BM5" s="233"/>
      <c r="BN5" s="233"/>
      <c r="BO5" s="233"/>
      <c r="BP5" s="233"/>
      <c r="BQ5" s="764" t="s">
        <v>383</v>
      </c>
      <c r="BR5" s="765"/>
      <c r="BS5" s="765"/>
      <c r="BT5" s="765"/>
      <c r="BU5" s="765"/>
      <c r="BV5" s="765"/>
      <c r="BW5" s="765"/>
      <c r="BX5" s="765"/>
      <c r="BY5" s="765"/>
      <c r="BZ5" s="765"/>
      <c r="CA5" s="765"/>
      <c r="CB5" s="765"/>
      <c r="CC5" s="765"/>
      <c r="CD5" s="765"/>
      <c r="CE5" s="765"/>
      <c r="CF5" s="765"/>
      <c r="CG5" s="766"/>
      <c r="CH5" s="770" t="s">
        <v>384</v>
      </c>
      <c r="CI5" s="771"/>
      <c r="CJ5" s="771"/>
      <c r="CK5" s="771"/>
      <c r="CL5" s="772"/>
      <c r="CM5" s="770" t="s">
        <v>385</v>
      </c>
      <c r="CN5" s="771"/>
      <c r="CO5" s="771"/>
      <c r="CP5" s="771"/>
      <c r="CQ5" s="772"/>
      <c r="CR5" s="770" t="s">
        <v>386</v>
      </c>
      <c r="CS5" s="771"/>
      <c r="CT5" s="771"/>
      <c r="CU5" s="771"/>
      <c r="CV5" s="772"/>
      <c r="CW5" s="770" t="s">
        <v>387</v>
      </c>
      <c r="CX5" s="771"/>
      <c r="CY5" s="771"/>
      <c r="CZ5" s="771"/>
      <c r="DA5" s="772"/>
      <c r="DB5" s="770" t="s">
        <v>388</v>
      </c>
      <c r="DC5" s="771"/>
      <c r="DD5" s="771"/>
      <c r="DE5" s="771"/>
      <c r="DF5" s="772"/>
      <c r="DG5" s="800" t="s">
        <v>389</v>
      </c>
      <c r="DH5" s="801"/>
      <c r="DI5" s="801"/>
      <c r="DJ5" s="801"/>
      <c r="DK5" s="802"/>
      <c r="DL5" s="800" t="s">
        <v>390</v>
      </c>
      <c r="DM5" s="801"/>
      <c r="DN5" s="801"/>
      <c r="DO5" s="801"/>
      <c r="DP5" s="802"/>
      <c r="DQ5" s="770" t="s">
        <v>391</v>
      </c>
      <c r="DR5" s="771"/>
      <c r="DS5" s="771"/>
      <c r="DT5" s="771"/>
      <c r="DU5" s="772"/>
      <c r="DV5" s="770" t="s">
        <v>382</v>
      </c>
      <c r="DW5" s="771"/>
      <c r="DX5" s="771"/>
      <c r="DY5" s="771"/>
      <c r="DZ5" s="777"/>
      <c r="EA5" s="234"/>
    </row>
    <row r="6" spans="1:131" s="235" customFormat="1" ht="26.25" customHeight="1" thickBot="1" x14ac:dyDescent="0.25">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2"/>
      <c r="BA6" s="232"/>
      <c r="BB6" s="232"/>
      <c r="BC6" s="232"/>
      <c r="BD6" s="232"/>
      <c r="BE6" s="233"/>
      <c r="BF6" s="233"/>
      <c r="BG6" s="233"/>
      <c r="BH6" s="233"/>
      <c r="BI6" s="233"/>
      <c r="BJ6" s="233"/>
      <c r="BK6" s="233"/>
      <c r="BL6" s="233"/>
      <c r="BM6" s="233"/>
      <c r="BN6" s="233"/>
      <c r="BO6" s="233"/>
      <c r="BP6" s="233"/>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3"/>
      <c r="DH6" s="804"/>
      <c r="DI6" s="804"/>
      <c r="DJ6" s="804"/>
      <c r="DK6" s="805"/>
      <c r="DL6" s="803"/>
      <c r="DM6" s="804"/>
      <c r="DN6" s="804"/>
      <c r="DO6" s="804"/>
      <c r="DP6" s="805"/>
      <c r="DQ6" s="773"/>
      <c r="DR6" s="774"/>
      <c r="DS6" s="774"/>
      <c r="DT6" s="774"/>
      <c r="DU6" s="775"/>
      <c r="DV6" s="773"/>
      <c r="DW6" s="774"/>
      <c r="DX6" s="774"/>
      <c r="DY6" s="774"/>
      <c r="DZ6" s="779"/>
      <c r="EA6" s="234"/>
    </row>
    <row r="7" spans="1:131" s="235" customFormat="1" ht="26.25" customHeight="1" thickTop="1" x14ac:dyDescent="0.2">
      <c r="A7" s="236">
        <v>1</v>
      </c>
      <c r="B7" s="786" t="s">
        <v>392</v>
      </c>
      <c r="C7" s="787"/>
      <c r="D7" s="787"/>
      <c r="E7" s="787"/>
      <c r="F7" s="787"/>
      <c r="G7" s="787"/>
      <c r="H7" s="787"/>
      <c r="I7" s="787"/>
      <c r="J7" s="787"/>
      <c r="K7" s="787"/>
      <c r="L7" s="787"/>
      <c r="M7" s="787"/>
      <c r="N7" s="787"/>
      <c r="O7" s="787"/>
      <c r="P7" s="788"/>
      <c r="Q7" s="789">
        <v>24434</v>
      </c>
      <c r="R7" s="790"/>
      <c r="S7" s="790"/>
      <c r="T7" s="790"/>
      <c r="U7" s="790"/>
      <c r="V7" s="790">
        <v>23072</v>
      </c>
      <c r="W7" s="790"/>
      <c r="X7" s="790"/>
      <c r="Y7" s="790"/>
      <c r="Z7" s="790"/>
      <c r="AA7" s="790">
        <v>1362</v>
      </c>
      <c r="AB7" s="790"/>
      <c r="AC7" s="790"/>
      <c r="AD7" s="790"/>
      <c r="AE7" s="791"/>
      <c r="AF7" s="792">
        <v>1053</v>
      </c>
      <c r="AG7" s="793"/>
      <c r="AH7" s="793"/>
      <c r="AI7" s="793"/>
      <c r="AJ7" s="794"/>
      <c r="AK7" s="795">
        <v>802</v>
      </c>
      <c r="AL7" s="796"/>
      <c r="AM7" s="796"/>
      <c r="AN7" s="796"/>
      <c r="AO7" s="796"/>
      <c r="AP7" s="796">
        <v>19719</v>
      </c>
      <c r="AQ7" s="796"/>
      <c r="AR7" s="796"/>
      <c r="AS7" s="796"/>
      <c r="AT7" s="796"/>
      <c r="AU7" s="797"/>
      <c r="AV7" s="797"/>
      <c r="AW7" s="797"/>
      <c r="AX7" s="797"/>
      <c r="AY7" s="798"/>
      <c r="AZ7" s="232"/>
      <c r="BA7" s="232"/>
      <c r="BB7" s="232"/>
      <c r="BC7" s="232"/>
      <c r="BD7" s="232"/>
      <c r="BE7" s="233"/>
      <c r="BF7" s="233"/>
      <c r="BG7" s="233"/>
      <c r="BH7" s="233"/>
      <c r="BI7" s="233"/>
      <c r="BJ7" s="233"/>
      <c r="BK7" s="233"/>
      <c r="BL7" s="233"/>
      <c r="BM7" s="233"/>
      <c r="BN7" s="233"/>
      <c r="BO7" s="233"/>
      <c r="BP7" s="233"/>
      <c r="BQ7" s="236">
        <v>1</v>
      </c>
      <c r="BR7" s="237" t="s">
        <v>596</v>
      </c>
      <c r="BS7" s="783" t="s">
        <v>580</v>
      </c>
      <c r="BT7" s="784"/>
      <c r="BU7" s="784"/>
      <c r="BV7" s="784"/>
      <c r="BW7" s="784"/>
      <c r="BX7" s="784"/>
      <c r="BY7" s="784"/>
      <c r="BZ7" s="784"/>
      <c r="CA7" s="784"/>
      <c r="CB7" s="784"/>
      <c r="CC7" s="784"/>
      <c r="CD7" s="784"/>
      <c r="CE7" s="784"/>
      <c r="CF7" s="784"/>
      <c r="CG7" s="799"/>
      <c r="CH7" s="780">
        <v>305</v>
      </c>
      <c r="CI7" s="781"/>
      <c r="CJ7" s="781"/>
      <c r="CK7" s="781"/>
      <c r="CL7" s="782"/>
      <c r="CM7" s="780">
        <v>30870</v>
      </c>
      <c r="CN7" s="781"/>
      <c r="CO7" s="781"/>
      <c r="CP7" s="781"/>
      <c r="CQ7" s="782"/>
      <c r="CR7" s="780">
        <v>0</v>
      </c>
      <c r="CS7" s="781"/>
      <c r="CT7" s="781"/>
      <c r="CU7" s="781"/>
      <c r="CV7" s="782"/>
      <c r="CW7" s="780" t="s">
        <v>579</v>
      </c>
      <c r="CX7" s="781"/>
      <c r="CY7" s="781"/>
      <c r="CZ7" s="781"/>
      <c r="DA7" s="782"/>
      <c r="DB7" s="780">
        <v>171</v>
      </c>
      <c r="DC7" s="781"/>
      <c r="DD7" s="781"/>
      <c r="DE7" s="781"/>
      <c r="DF7" s="782"/>
      <c r="DG7" s="780">
        <v>0</v>
      </c>
      <c r="DH7" s="781"/>
      <c r="DI7" s="781"/>
      <c r="DJ7" s="781"/>
      <c r="DK7" s="782"/>
      <c r="DL7" s="780">
        <v>113</v>
      </c>
      <c r="DM7" s="781"/>
      <c r="DN7" s="781"/>
      <c r="DO7" s="781"/>
      <c r="DP7" s="782"/>
      <c r="DQ7" s="780">
        <v>11</v>
      </c>
      <c r="DR7" s="781"/>
      <c r="DS7" s="781"/>
      <c r="DT7" s="781"/>
      <c r="DU7" s="782"/>
      <c r="DV7" s="783"/>
      <c r="DW7" s="784"/>
      <c r="DX7" s="784"/>
      <c r="DY7" s="784"/>
      <c r="DZ7" s="785"/>
      <c r="EA7" s="234"/>
    </row>
    <row r="8" spans="1:131" s="235" customFormat="1" ht="26.25" customHeight="1" x14ac:dyDescent="0.2">
      <c r="A8" s="238">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38">
        <v>2</v>
      </c>
      <c r="BR8" s="239"/>
      <c r="BS8" s="810" t="s">
        <v>601</v>
      </c>
      <c r="BT8" s="811"/>
      <c r="BU8" s="811"/>
      <c r="BV8" s="811"/>
      <c r="BW8" s="811"/>
      <c r="BX8" s="811"/>
      <c r="BY8" s="811"/>
      <c r="BZ8" s="811"/>
      <c r="CA8" s="811"/>
      <c r="CB8" s="811"/>
      <c r="CC8" s="811"/>
      <c r="CD8" s="811"/>
      <c r="CE8" s="811"/>
      <c r="CF8" s="811"/>
      <c r="CG8" s="812"/>
      <c r="CH8" s="813">
        <v>41</v>
      </c>
      <c r="CI8" s="814"/>
      <c r="CJ8" s="814"/>
      <c r="CK8" s="814"/>
      <c r="CL8" s="815"/>
      <c r="CM8" s="813">
        <v>631</v>
      </c>
      <c r="CN8" s="814"/>
      <c r="CO8" s="814"/>
      <c r="CP8" s="814"/>
      <c r="CQ8" s="815"/>
      <c r="CR8" s="813">
        <v>76</v>
      </c>
      <c r="CS8" s="814"/>
      <c r="CT8" s="814"/>
      <c r="CU8" s="814"/>
      <c r="CV8" s="815"/>
      <c r="CW8" s="813" t="s">
        <v>602</v>
      </c>
      <c r="CX8" s="814"/>
      <c r="CY8" s="814"/>
      <c r="CZ8" s="814"/>
      <c r="DA8" s="815"/>
      <c r="DB8" s="813" t="s">
        <v>602</v>
      </c>
      <c r="DC8" s="814"/>
      <c r="DD8" s="814"/>
      <c r="DE8" s="814"/>
      <c r="DF8" s="815"/>
      <c r="DG8" s="813" t="s">
        <v>602</v>
      </c>
      <c r="DH8" s="814"/>
      <c r="DI8" s="814"/>
      <c r="DJ8" s="814"/>
      <c r="DK8" s="815"/>
      <c r="DL8" s="813" t="s">
        <v>602</v>
      </c>
      <c r="DM8" s="814"/>
      <c r="DN8" s="814"/>
      <c r="DO8" s="814"/>
      <c r="DP8" s="815"/>
      <c r="DQ8" s="813" t="s">
        <v>602</v>
      </c>
      <c r="DR8" s="814"/>
      <c r="DS8" s="814"/>
      <c r="DT8" s="814"/>
      <c r="DU8" s="815"/>
      <c r="DV8" s="810"/>
      <c r="DW8" s="811"/>
      <c r="DX8" s="811"/>
      <c r="DY8" s="811"/>
      <c r="DZ8" s="816"/>
      <c r="EA8" s="234"/>
    </row>
    <row r="9" spans="1:131" s="235" customFormat="1" ht="26.25" customHeight="1" x14ac:dyDescent="0.2">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38">
        <v>3</v>
      </c>
      <c r="BR9" s="239"/>
      <c r="BS9" s="810" t="s">
        <v>597</v>
      </c>
      <c r="BT9" s="811"/>
      <c r="BU9" s="811"/>
      <c r="BV9" s="811"/>
      <c r="BW9" s="811"/>
      <c r="BX9" s="811"/>
      <c r="BY9" s="811"/>
      <c r="BZ9" s="811"/>
      <c r="CA9" s="811"/>
      <c r="CB9" s="811"/>
      <c r="CC9" s="811"/>
      <c r="CD9" s="811"/>
      <c r="CE9" s="811"/>
      <c r="CF9" s="811"/>
      <c r="CG9" s="812"/>
      <c r="CH9" s="813">
        <v>1</v>
      </c>
      <c r="CI9" s="814"/>
      <c r="CJ9" s="814"/>
      <c r="CK9" s="814"/>
      <c r="CL9" s="815"/>
      <c r="CM9" s="813">
        <v>53</v>
      </c>
      <c r="CN9" s="814"/>
      <c r="CO9" s="814"/>
      <c r="CP9" s="814"/>
      <c r="CQ9" s="815"/>
      <c r="CR9" s="813">
        <v>8</v>
      </c>
      <c r="CS9" s="814"/>
      <c r="CT9" s="814"/>
      <c r="CU9" s="814"/>
      <c r="CV9" s="815"/>
      <c r="CW9" s="813" t="s">
        <v>602</v>
      </c>
      <c r="CX9" s="814"/>
      <c r="CY9" s="814"/>
      <c r="CZ9" s="814"/>
      <c r="DA9" s="815"/>
      <c r="DB9" s="813">
        <v>21</v>
      </c>
      <c r="DC9" s="814"/>
      <c r="DD9" s="814"/>
      <c r="DE9" s="814"/>
      <c r="DF9" s="815"/>
      <c r="DG9" s="813" t="s">
        <v>602</v>
      </c>
      <c r="DH9" s="814"/>
      <c r="DI9" s="814"/>
      <c r="DJ9" s="814"/>
      <c r="DK9" s="815"/>
      <c r="DL9" s="813" t="s">
        <v>602</v>
      </c>
      <c r="DM9" s="814"/>
      <c r="DN9" s="814"/>
      <c r="DO9" s="814"/>
      <c r="DP9" s="815"/>
      <c r="DQ9" s="813" t="s">
        <v>602</v>
      </c>
      <c r="DR9" s="814"/>
      <c r="DS9" s="814"/>
      <c r="DT9" s="814"/>
      <c r="DU9" s="815"/>
      <c r="DV9" s="810"/>
      <c r="DW9" s="811"/>
      <c r="DX9" s="811"/>
      <c r="DY9" s="811"/>
      <c r="DZ9" s="816"/>
      <c r="EA9" s="234"/>
    </row>
    <row r="10" spans="1:131" s="235" customFormat="1" ht="26.25" customHeight="1" x14ac:dyDescent="0.2">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38">
        <v>4</v>
      </c>
      <c r="BR10" s="239"/>
      <c r="BS10" s="810" t="s">
        <v>598</v>
      </c>
      <c r="BT10" s="811"/>
      <c r="BU10" s="811"/>
      <c r="BV10" s="811"/>
      <c r="BW10" s="811"/>
      <c r="BX10" s="811"/>
      <c r="BY10" s="811"/>
      <c r="BZ10" s="811"/>
      <c r="CA10" s="811"/>
      <c r="CB10" s="811"/>
      <c r="CC10" s="811"/>
      <c r="CD10" s="811"/>
      <c r="CE10" s="811"/>
      <c r="CF10" s="811"/>
      <c r="CG10" s="812"/>
      <c r="CH10" s="813">
        <v>8</v>
      </c>
      <c r="CI10" s="814"/>
      <c r="CJ10" s="814"/>
      <c r="CK10" s="814"/>
      <c r="CL10" s="815"/>
      <c r="CM10" s="813">
        <v>23</v>
      </c>
      <c r="CN10" s="814"/>
      <c r="CO10" s="814"/>
      <c r="CP10" s="814"/>
      <c r="CQ10" s="815"/>
      <c r="CR10" s="813">
        <v>0</v>
      </c>
      <c r="CS10" s="814"/>
      <c r="CT10" s="814"/>
      <c r="CU10" s="814"/>
      <c r="CV10" s="815"/>
      <c r="CW10" s="813" t="s">
        <v>602</v>
      </c>
      <c r="CX10" s="814"/>
      <c r="CY10" s="814"/>
      <c r="CZ10" s="814"/>
      <c r="DA10" s="815"/>
      <c r="DB10" s="813" t="s">
        <v>602</v>
      </c>
      <c r="DC10" s="814"/>
      <c r="DD10" s="814"/>
      <c r="DE10" s="814"/>
      <c r="DF10" s="815"/>
      <c r="DG10" s="813" t="s">
        <v>602</v>
      </c>
      <c r="DH10" s="814"/>
      <c r="DI10" s="814"/>
      <c r="DJ10" s="814"/>
      <c r="DK10" s="815"/>
      <c r="DL10" s="813" t="s">
        <v>602</v>
      </c>
      <c r="DM10" s="814"/>
      <c r="DN10" s="814"/>
      <c r="DO10" s="814"/>
      <c r="DP10" s="815"/>
      <c r="DQ10" s="813" t="s">
        <v>602</v>
      </c>
      <c r="DR10" s="814"/>
      <c r="DS10" s="814"/>
      <c r="DT10" s="814"/>
      <c r="DU10" s="815"/>
      <c r="DV10" s="810"/>
      <c r="DW10" s="811"/>
      <c r="DX10" s="811"/>
      <c r="DY10" s="811"/>
      <c r="DZ10" s="816"/>
      <c r="EA10" s="234"/>
    </row>
    <row r="11" spans="1:131" s="235" customFormat="1" ht="26.25" customHeight="1" x14ac:dyDescent="0.2">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38">
        <v>5</v>
      </c>
      <c r="BR11" s="239"/>
      <c r="BS11" s="810" t="s">
        <v>599</v>
      </c>
      <c r="BT11" s="811"/>
      <c r="BU11" s="811"/>
      <c r="BV11" s="811"/>
      <c r="BW11" s="811"/>
      <c r="BX11" s="811"/>
      <c r="BY11" s="811"/>
      <c r="BZ11" s="811"/>
      <c r="CA11" s="811"/>
      <c r="CB11" s="811"/>
      <c r="CC11" s="811"/>
      <c r="CD11" s="811"/>
      <c r="CE11" s="811"/>
      <c r="CF11" s="811"/>
      <c r="CG11" s="812"/>
      <c r="CH11" s="813">
        <v>-1</v>
      </c>
      <c r="CI11" s="814"/>
      <c r="CJ11" s="814"/>
      <c r="CK11" s="814"/>
      <c r="CL11" s="815"/>
      <c r="CM11" s="813">
        <v>29</v>
      </c>
      <c r="CN11" s="814"/>
      <c r="CO11" s="814"/>
      <c r="CP11" s="814"/>
      <c r="CQ11" s="815"/>
      <c r="CR11" s="813">
        <v>25</v>
      </c>
      <c r="CS11" s="814"/>
      <c r="CT11" s="814"/>
      <c r="CU11" s="814"/>
      <c r="CV11" s="815"/>
      <c r="CW11" s="813" t="s">
        <v>602</v>
      </c>
      <c r="CX11" s="814"/>
      <c r="CY11" s="814"/>
      <c r="CZ11" s="814"/>
      <c r="DA11" s="815"/>
      <c r="DB11" s="813" t="s">
        <v>602</v>
      </c>
      <c r="DC11" s="814"/>
      <c r="DD11" s="814"/>
      <c r="DE11" s="814"/>
      <c r="DF11" s="815"/>
      <c r="DG11" s="813" t="s">
        <v>602</v>
      </c>
      <c r="DH11" s="814"/>
      <c r="DI11" s="814"/>
      <c r="DJ11" s="814"/>
      <c r="DK11" s="815"/>
      <c r="DL11" s="813" t="s">
        <v>602</v>
      </c>
      <c r="DM11" s="814"/>
      <c r="DN11" s="814"/>
      <c r="DO11" s="814"/>
      <c r="DP11" s="815"/>
      <c r="DQ11" s="813" t="s">
        <v>602</v>
      </c>
      <c r="DR11" s="814"/>
      <c r="DS11" s="814"/>
      <c r="DT11" s="814"/>
      <c r="DU11" s="815"/>
      <c r="DV11" s="810"/>
      <c r="DW11" s="811"/>
      <c r="DX11" s="811"/>
      <c r="DY11" s="811"/>
      <c r="DZ11" s="816"/>
      <c r="EA11" s="234"/>
    </row>
    <row r="12" spans="1:131" s="235" customFormat="1" ht="26.25" customHeight="1" x14ac:dyDescent="0.2">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38">
        <v>6</v>
      </c>
      <c r="BR12" s="239"/>
      <c r="BS12" s="810" t="s">
        <v>600</v>
      </c>
      <c r="BT12" s="811"/>
      <c r="BU12" s="811"/>
      <c r="BV12" s="811"/>
      <c r="BW12" s="811"/>
      <c r="BX12" s="811"/>
      <c r="BY12" s="811"/>
      <c r="BZ12" s="811"/>
      <c r="CA12" s="811"/>
      <c r="CB12" s="811"/>
      <c r="CC12" s="811"/>
      <c r="CD12" s="811"/>
      <c r="CE12" s="811"/>
      <c r="CF12" s="811"/>
      <c r="CG12" s="812"/>
      <c r="CH12" s="813">
        <v>-6</v>
      </c>
      <c r="CI12" s="814"/>
      <c r="CJ12" s="814"/>
      <c r="CK12" s="814"/>
      <c r="CL12" s="815"/>
      <c r="CM12" s="813">
        <v>-184</v>
      </c>
      <c r="CN12" s="814"/>
      <c r="CO12" s="814"/>
      <c r="CP12" s="814"/>
      <c r="CQ12" s="815"/>
      <c r="CR12" s="813">
        <v>2</v>
      </c>
      <c r="CS12" s="814"/>
      <c r="CT12" s="814"/>
      <c r="CU12" s="814"/>
      <c r="CV12" s="815"/>
      <c r="CW12" s="813" t="s">
        <v>602</v>
      </c>
      <c r="CX12" s="814"/>
      <c r="CY12" s="814"/>
      <c r="CZ12" s="814"/>
      <c r="DA12" s="815"/>
      <c r="DB12" s="813">
        <v>10</v>
      </c>
      <c r="DC12" s="814"/>
      <c r="DD12" s="814"/>
      <c r="DE12" s="814"/>
      <c r="DF12" s="815"/>
      <c r="DG12" s="813" t="s">
        <v>602</v>
      </c>
      <c r="DH12" s="814"/>
      <c r="DI12" s="814"/>
      <c r="DJ12" s="814"/>
      <c r="DK12" s="815"/>
      <c r="DL12" s="813" t="s">
        <v>602</v>
      </c>
      <c r="DM12" s="814"/>
      <c r="DN12" s="814"/>
      <c r="DO12" s="814"/>
      <c r="DP12" s="815"/>
      <c r="DQ12" s="813" t="s">
        <v>602</v>
      </c>
      <c r="DR12" s="814"/>
      <c r="DS12" s="814"/>
      <c r="DT12" s="814"/>
      <c r="DU12" s="815"/>
      <c r="DV12" s="810"/>
      <c r="DW12" s="811"/>
      <c r="DX12" s="811"/>
      <c r="DY12" s="811"/>
      <c r="DZ12" s="816"/>
      <c r="EA12" s="234"/>
    </row>
    <row r="13" spans="1:131" s="235" customFormat="1" ht="26.25" customHeight="1" x14ac:dyDescent="0.2">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38">
        <v>7</v>
      </c>
      <c r="BR13" s="239"/>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4"/>
    </row>
    <row r="14" spans="1:131" s="235" customFormat="1" ht="26.25" customHeight="1" x14ac:dyDescent="0.2">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38">
        <v>8</v>
      </c>
      <c r="BR14" s="239"/>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4"/>
    </row>
    <row r="15" spans="1:131" s="235" customFormat="1" ht="26.25" customHeight="1" x14ac:dyDescent="0.2">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38">
        <v>9</v>
      </c>
      <c r="BR15" s="239"/>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4"/>
    </row>
    <row r="16" spans="1:131" s="235" customFormat="1" ht="26.25" customHeight="1" x14ac:dyDescent="0.2">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38">
        <v>10</v>
      </c>
      <c r="BR16" s="239"/>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4"/>
    </row>
    <row r="17" spans="1:131" s="235" customFormat="1" ht="26.25" customHeight="1" x14ac:dyDescent="0.2">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38">
        <v>11</v>
      </c>
      <c r="BR17" s="239"/>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4"/>
    </row>
    <row r="18" spans="1:131" s="235" customFormat="1" ht="26.25" customHeight="1" x14ac:dyDescent="0.2">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38">
        <v>12</v>
      </c>
      <c r="BR18" s="239"/>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4"/>
    </row>
    <row r="19" spans="1:131" s="235" customFormat="1" ht="26.25" customHeight="1" x14ac:dyDescent="0.2">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38">
        <v>13</v>
      </c>
      <c r="BR19" s="239"/>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4"/>
    </row>
    <row r="20" spans="1:131" s="235" customFormat="1" ht="26.25" customHeight="1" x14ac:dyDescent="0.2">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38">
        <v>14</v>
      </c>
      <c r="BR20" s="239"/>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4"/>
    </row>
    <row r="21" spans="1:131" s="235" customFormat="1" ht="26.25" customHeight="1" thickBot="1" x14ac:dyDescent="0.25">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38">
        <v>15</v>
      </c>
      <c r="BR21" s="239"/>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4"/>
    </row>
    <row r="22" spans="1:131" s="235" customFormat="1" ht="26.25" customHeight="1" x14ac:dyDescent="0.2">
      <c r="A22" s="238">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393</v>
      </c>
      <c r="BA22" s="843"/>
      <c r="BB22" s="843"/>
      <c r="BC22" s="843"/>
      <c r="BD22" s="844"/>
      <c r="BE22" s="233"/>
      <c r="BF22" s="233"/>
      <c r="BG22" s="233"/>
      <c r="BH22" s="233"/>
      <c r="BI22" s="233"/>
      <c r="BJ22" s="233"/>
      <c r="BK22" s="233"/>
      <c r="BL22" s="233"/>
      <c r="BM22" s="233"/>
      <c r="BN22" s="233"/>
      <c r="BO22" s="233"/>
      <c r="BP22" s="233"/>
      <c r="BQ22" s="238">
        <v>16</v>
      </c>
      <c r="BR22" s="239"/>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4"/>
    </row>
    <row r="23" spans="1:131" s="235" customFormat="1" ht="26.25" customHeight="1" thickBot="1" x14ac:dyDescent="0.25">
      <c r="A23" s="240" t="s">
        <v>394</v>
      </c>
      <c r="B23" s="826" t="s">
        <v>395</v>
      </c>
      <c r="C23" s="827"/>
      <c r="D23" s="827"/>
      <c r="E23" s="827"/>
      <c r="F23" s="827"/>
      <c r="G23" s="827"/>
      <c r="H23" s="827"/>
      <c r="I23" s="827"/>
      <c r="J23" s="827"/>
      <c r="K23" s="827"/>
      <c r="L23" s="827"/>
      <c r="M23" s="827"/>
      <c r="N23" s="827"/>
      <c r="O23" s="827"/>
      <c r="P23" s="828"/>
      <c r="Q23" s="829">
        <v>24434</v>
      </c>
      <c r="R23" s="830"/>
      <c r="S23" s="830"/>
      <c r="T23" s="830"/>
      <c r="U23" s="830"/>
      <c r="V23" s="830">
        <v>23072</v>
      </c>
      <c r="W23" s="830"/>
      <c r="X23" s="830"/>
      <c r="Y23" s="830"/>
      <c r="Z23" s="830"/>
      <c r="AA23" s="830">
        <v>1362</v>
      </c>
      <c r="AB23" s="830"/>
      <c r="AC23" s="830"/>
      <c r="AD23" s="830"/>
      <c r="AE23" s="831"/>
      <c r="AF23" s="832">
        <v>1053</v>
      </c>
      <c r="AG23" s="830"/>
      <c r="AH23" s="830"/>
      <c r="AI23" s="830"/>
      <c r="AJ23" s="833"/>
      <c r="AK23" s="834"/>
      <c r="AL23" s="835"/>
      <c r="AM23" s="835"/>
      <c r="AN23" s="835"/>
      <c r="AO23" s="835"/>
      <c r="AP23" s="830">
        <v>19719</v>
      </c>
      <c r="AQ23" s="830"/>
      <c r="AR23" s="830"/>
      <c r="AS23" s="830"/>
      <c r="AT23" s="830"/>
      <c r="AU23" s="846"/>
      <c r="AV23" s="846"/>
      <c r="AW23" s="846"/>
      <c r="AX23" s="846"/>
      <c r="AY23" s="847"/>
      <c r="AZ23" s="848" t="s">
        <v>131</v>
      </c>
      <c r="BA23" s="849"/>
      <c r="BB23" s="849"/>
      <c r="BC23" s="849"/>
      <c r="BD23" s="850"/>
      <c r="BE23" s="233"/>
      <c r="BF23" s="233"/>
      <c r="BG23" s="233"/>
      <c r="BH23" s="233"/>
      <c r="BI23" s="233"/>
      <c r="BJ23" s="233"/>
      <c r="BK23" s="233"/>
      <c r="BL23" s="233"/>
      <c r="BM23" s="233"/>
      <c r="BN23" s="233"/>
      <c r="BO23" s="233"/>
      <c r="BP23" s="233"/>
      <c r="BQ23" s="238">
        <v>17</v>
      </c>
      <c r="BR23" s="239"/>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4"/>
    </row>
    <row r="24" spans="1:131" s="235" customFormat="1" ht="26.25" customHeight="1" x14ac:dyDescent="0.2">
      <c r="A24" s="845" t="s">
        <v>396</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4"/>
    </row>
    <row r="25" spans="1:131" ht="26.25" customHeight="1" thickBot="1" x14ac:dyDescent="0.25">
      <c r="A25" s="762" t="s">
        <v>397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2"/>
      <c r="BK25" s="232"/>
      <c r="BL25" s="232"/>
      <c r="BM25" s="232"/>
      <c r="BN25" s="232"/>
      <c r="BO25" s="241"/>
      <c r="BP25" s="241"/>
      <c r="BQ25" s="238">
        <v>19</v>
      </c>
      <c r="BR25" s="239"/>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0"/>
    </row>
    <row r="26" spans="1:131" ht="26.25" customHeight="1" x14ac:dyDescent="0.2">
      <c r="A26" s="764" t="s">
        <v>375</v>
      </c>
      <c r="B26" s="765"/>
      <c r="C26" s="765"/>
      <c r="D26" s="765"/>
      <c r="E26" s="765"/>
      <c r="F26" s="765"/>
      <c r="G26" s="765"/>
      <c r="H26" s="765"/>
      <c r="I26" s="765"/>
      <c r="J26" s="765"/>
      <c r="K26" s="765"/>
      <c r="L26" s="765"/>
      <c r="M26" s="765"/>
      <c r="N26" s="765"/>
      <c r="O26" s="765"/>
      <c r="P26" s="766"/>
      <c r="Q26" s="770" t="s">
        <v>398</v>
      </c>
      <c r="R26" s="771"/>
      <c r="S26" s="771"/>
      <c r="T26" s="771"/>
      <c r="U26" s="772"/>
      <c r="V26" s="770" t="s">
        <v>399</v>
      </c>
      <c r="W26" s="771"/>
      <c r="X26" s="771"/>
      <c r="Y26" s="771"/>
      <c r="Z26" s="772"/>
      <c r="AA26" s="770" t="s">
        <v>400</v>
      </c>
      <c r="AB26" s="771"/>
      <c r="AC26" s="771"/>
      <c r="AD26" s="771"/>
      <c r="AE26" s="771"/>
      <c r="AF26" s="851" t="s">
        <v>401</v>
      </c>
      <c r="AG26" s="852"/>
      <c r="AH26" s="852"/>
      <c r="AI26" s="852"/>
      <c r="AJ26" s="853"/>
      <c r="AK26" s="771" t="s">
        <v>402</v>
      </c>
      <c r="AL26" s="771"/>
      <c r="AM26" s="771"/>
      <c r="AN26" s="771"/>
      <c r="AO26" s="772"/>
      <c r="AP26" s="770" t="s">
        <v>403</v>
      </c>
      <c r="AQ26" s="771"/>
      <c r="AR26" s="771"/>
      <c r="AS26" s="771"/>
      <c r="AT26" s="772"/>
      <c r="AU26" s="770" t="s">
        <v>404</v>
      </c>
      <c r="AV26" s="771"/>
      <c r="AW26" s="771"/>
      <c r="AX26" s="771"/>
      <c r="AY26" s="772"/>
      <c r="AZ26" s="770" t="s">
        <v>405</v>
      </c>
      <c r="BA26" s="771"/>
      <c r="BB26" s="771"/>
      <c r="BC26" s="771"/>
      <c r="BD26" s="772"/>
      <c r="BE26" s="770" t="s">
        <v>382</v>
      </c>
      <c r="BF26" s="771"/>
      <c r="BG26" s="771"/>
      <c r="BH26" s="771"/>
      <c r="BI26" s="777"/>
      <c r="BJ26" s="232"/>
      <c r="BK26" s="232"/>
      <c r="BL26" s="232"/>
      <c r="BM26" s="232"/>
      <c r="BN26" s="232"/>
      <c r="BO26" s="241"/>
      <c r="BP26" s="241"/>
      <c r="BQ26" s="238">
        <v>20</v>
      </c>
      <c r="BR26" s="239"/>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0"/>
    </row>
    <row r="27" spans="1:131" ht="26.25" customHeight="1" thickBot="1" x14ac:dyDescent="0.25">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4"/>
      <c r="AG27" s="855"/>
      <c r="AH27" s="855"/>
      <c r="AI27" s="855"/>
      <c r="AJ27" s="85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2"/>
      <c r="BK27" s="232"/>
      <c r="BL27" s="232"/>
      <c r="BM27" s="232"/>
      <c r="BN27" s="232"/>
      <c r="BO27" s="241"/>
      <c r="BP27" s="241"/>
      <c r="BQ27" s="238">
        <v>21</v>
      </c>
      <c r="BR27" s="239"/>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0"/>
    </row>
    <row r="28" spans="1:131" ht="26.25" customHeight="1" thickTop="1" x14ac:dyDescent="0.2">
      <c r="A28" s="242">
        <v>1</v>
      </c>
      <c r="B28" s="786" t="s">
        <v>406</v>
      </c>
      <c r="C28" s="787"/>
      <c r="D28" s="787"/>
      <c r="E28" s="787"/>
      <c r="F28" s="787"/>
      <c r="G28" s="787"/>
      <c r="H28" s="787"/>
      <c r="I28" s="787"/>
      <c r="J28" s="787"/>
      <c r="K28" s="787"/>
      <c r="L28" s="787"/>
      <c r="M28" s="787"/>
      <c r="N28" s="787"/>
      <c r="O28" s="787"/>
      <c r="P28" s="788"/>
      <c r="Q28" s="859">
        <v>3934</v>
      </c>
      <c r="R28" s="860"/>
      <c r="S28" s="860"/>
      <c r="T28" s="860"/>
      <c r="U28" s="860"/>
      <c r="V28" s="860">
        <v>3797</v>
      </c>
      <c r="W28" s="860"/>
      <c r="X28" s="860"/>
      <c r="Y28" s="860"/>
      <c r="Z28" s="860"/>
      <c r="AA28" s="860">
        <v>137</v>
      </c>
      <c r="AB28" s="860"/>
      <c r="AC28" s="860"/>
      <c r="AD28" s="860"/>
      <c r="AE28" s="861"/>
      <c r="AF28" s="862">
        <v>137</v>
      </c>
      <c r="AG28" s="860"/>
      <c r="AH28" s="860"/>
      <c r="AI28" s="860"/>
      <c r="AJ28" s="863"/>
      <c r="AK28" s="864">
        <v>401</v>
      </c>
      <c r="AL28" s="865"/>
      <c r="AM28" s="865"/>
      <c r="AN28" s="865"/>
      <c r="AO28" s="865"/>
      <c r="AP28" s="865">
        <v>35</v>
      </c>
      <c r="AQ28" s="865"/>
      <c r="AR28" s="865"/>
      <c r="AS28" s="865"/>
      <c r="AT28" s="865"/>
      <c r="AU28" s="865">
        <v>3</v>
      </c>
      <c r="AV28" s="865"/>
      <c r="AW28" s="865"/>
      <c r="AX28" s="865"/>
      <c r="AY28" s="865"/>
      <c r="AZ28" s="866"/>
      <c r="BA28" s="866"/>
      <c r="BB28" s="866"/>
      <c r="BC28" s="866"/>
      <c r="BD28" s="866"/>
      <c r="BE28" s="857"/>
      <c r="BF28" s="857"/>
      <c r="BG28" s="857"/>
      <c r="BH28" s="857"/>
      <c r="BI28" s="858"/>
      <c r="BJ28" s="232"/>
      <c r="BK28" s="232"/>
      <c r="BL28" s="232"/>
      <c r="BM28" s="232"/>
      <c r="BN28" s="232"/>
      <c r="BO28" s="241"/>
      <c r="BP28" s="241"/>
      <c r="BQ28" s="238">
        <v>22</v>
      </c>
      <c r="BR28" s="239"/>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0"/>
    </row>
    <row r="29" spans="1:131" ht="26.25" customHeight="1" x14ac:dyDescent="0.2">
      <c r="A29" s="242">
        <v>2</v>
      </c>
      <c r="B29" s="817" t="s">
        <v>407</v>
      </c>
      <c r="C29" s="818"/>
      <c r="D29" s="818"/>
      <c r="E29" s="818"/>
      <c r="F29" s="818"/>
      <c r="G29" s="818"/>
      <c r="H29" s="818"/>
      <c r="I29" s="818"/>
      <c r="J29" s="818"/>
      <c r="K29" s="818"/>
      <c r="L29" s="818"/>
      <c r="M29" s="818"/>
      <c r="N29" s="818"/>
      <c r="O29" s="818"/>
      <c r="P29" s="819"/>
      <c r="Q29" s="820">
        <v>3683</v>
      </c>
      <c r="R29" s="821"/>
      <c r="S29" s="821"/>
      <c r="T29" s="821"/>
      <c r="U29" s="821"/>
      <c r="V29" s="821">
        <v>3536</v>
      </c>
      <c r="W29" s="821"/>
      <c r="X29" s="821"/>
      <c r="Y29" s="821"/>
      <c r="Z29" s="821"/>
      <c r="AA29" s="821">
        <v>146</v>
      </c>
      <c r="AB29" s="821"/>
      <c r="AC29" s="821"/>
      <c r="AD29" s="821"/>
      <c r="AE29" s="822"/>
      <c r="AF29" s="823">
        <v>146</v>
      </c>
      <c r="AG29" s="824"/>
      <c r="AH29" s="824"/>
      <c r="AI29" s="824"/>
      <c r="AJ29" s="825"/>
      <c r="AK29" s="871">
        <v>751</v>
      </c>
      <c r="AL29" s="867"/>
      <c r="AM29" s="867"/>
      <c r="AN29" s="867"/>
      <c r="AO29" s="867"/>
      <c r="AP29" s="867" t="s">
        <v>579</v>
      </c>
      <c r="AQ29" s="867"/>
      <c r="AR29" s="867"/>
      <c r="AS29" s="867"/>
      <c r="AT29" s="867"/>
      <c r="AU29" s="867" t="s">
        <v>579</v>
      </c>
      <c r="AV29" s="867"/>
      <c r="AW29" s="867"/>
      <c r="AX29" s="867"/>
      <c r="AY29" s="867"/>
      <c r="AZ29" s="868"/>
      <c r="BA29" s="868"/>
      <c r="BB29" s="868"/>
      <c r="BC29" s="868"/>
      <c r="BD29" s="868"/>
      <c r="BE29" s="869"/>
      <c r="BF29" s="869"/>
      <c r="BG29" s="869"/>
      <c r="BH29" s="869"/>
      <c r="BI29" s="870"/>
      <c r="BJ29" s="232"/>
      <c r="BK29" s="232"/>
      <c r="BL29" s="232"/>
      <c r="BM29" s="232"/>
      <c r="BN29" s="232"/>
      <c r="BO29" s="241"/>
      <c r="BP29" s="241"/>
      <c r="BQ29" s="238">
        <v>23</v>
      </c>
      <c r="BR29" s="239"/>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0"/>
    </row>
    <row r="30" spans="1:131" ht="26.25" customHeight="1" x14ac:dyDescent="0.2">
      <c r="A30" s="242">
        <v>3</v>
      </c>
      <c r="B30" s="817" t="s">
        <v>408</v>
      </c>
      <c r="C30" s="818"/>
      <c r="D30" s="818"/>
      <c r="E30" s="818"/>
      <c r="F30" s="818"/>
      <c r="G30" s="818"/>
      <c r="H30" s="818"/>
      <c r="I30" s="818"/>
      <c r="J30" s="818"/>
      <c r="K30" s="818"/>
      <c r="L30" s="818"/>
      <c r="M30" s="818"/>
      <c r="N30" s="818"/>
      <c r="O30" s="818"/>
      <c r="P30" s="819"/>
      <c r="Q30" s="820">
        <v>399</v>
      </c>
      <c r="R30" s="821"/>
      <c r="S30" s="821"/>
      <c r="T30" s="821"/>
      <c r="U30" s="821"/>
      <c r="V30" s="821">
        <v>394</v>
      </c>
      <c r="W30" s="821"/>
      <c r="X30" s="821"/>
      <c r="Y30" s="821"/>
      <c r="Z30" s="821"/>
      <c r="AA30" s="821">
        <v>5</v>
      </c>
      <c r="AB30" s="821"/>
      <c r="AC30" s="821"/>
      <c r="AD30" s="821"/>
      <c r="AE30" s="822"/>
      <c r="AF30" s="823">
        <v>5</v>
      </c>
      <c r="AG30" s="824"/>
      <c r="AH30" s="824"/>
      <c r="AI30" s="824"/>
      <c r="AJ30" s="825"/>
      <c r="AK30" s="871">
        <v>128</v>
      </c>
      <c r="AL30" s="867"/>
      <c r="AM30" s="867"/>
      <c r="AN30" s="867"/>
      <c r="AO30" s="867"/>
      <c r="AP30" s="867" t="s">
        <v>579</v>
      </c>
      <c r="AQ30" s="867"/>
      <c r="AR30" s="867"/>
      <c r="AS30" s="867"/>
      <c r="AT30" s="867"/>
      <c r="AU30" s="867" t="s">
        <v>579</v>
      </c>
      <c r="AV30" s="867"/>
      <c r="AW30" s="867"/>
      <c r="AX30" s="867"/>
      <c r="AY30" s="867"/>
      <c r="AZ30" s="868"/>
      <c r="BA30" s="868"/>
      <c r="BB30" s="868"/>
      <c r="BC30" s="868"/>
      <c r="BD30" s="868"/>
      <c r="BE30" s="869"/>
      <c r="BF30" s="869"/>
      <c r="BG30" s="869"/>
      <c r="BH30" s="869"/>
      <c r="BI30" s="870"/>
      <c r="BJ30" s="232"/>
      <c r="BK30" s="232"/>
      <c r="BL30" s="232"/>
      <c r="BM30" s="232"/>
      <c r="BN30" s="232"/>
      <c r="BO30" s="241"/>
      <c r="BP30" s="241"/>
      <c r="BQ30" s="238">
        <v>24</v>
      </c>
      <c r="BR30" s="239"/>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0"/>
    </row>
    <row r="31" spans="1:131" ht="26.25" customHeight="1" x14ac:dyDescent="0.2">
      <c r="A31" s="242">
        <v>4</v>
      </c>
      <c r="B31" s="817" t="s">
        <v>409</v>
      </c>
      <c r="C31" s="818"/>
      <c r="D31" s="818"/>
      <c r="E31" s="818"/>
      <c r="F31" s="818"/>
      <c r="G31" s="818"/>
      <c r="H31" s="818"/>
      <c r="I31" s="818"/>
      <c r="J31" s="818"/>
      <c r="K31" s="818"/>
      <c r="L31" s="818"/>
      <c r="M31" s="818"/>
      <c r="N31" s="818"/>
      <c r="O31" s="818"/>
      <c r="P31" s="819"/>
      <c r="Q31" s="820">
        <v>1397</v>
      </c>
      <c r="R31" s="821"/>
      <c r="S31" s="821"/>
      <c r="T31" s="821"/>
      <c r="U31" s="821"/>
      <c r="V31" s="821">
        <v>91</v>
      </c>
      <c r="W31" s="821"/>
      <c r="X31" s="821"/>
      <c r="Y31" s="821"/>
      <c r="Z31" s="821"/>
      <c r="AA31" s="821">
        <v>1306</v>
      </c>
      <c r="AB31" s="821"/>
      <c r="AC31" s="821"/>
      <c r="AD31" s="821"/>
      <c r="AE31" s="822"/>
      <c r="AF31" s="823">
        <v>1306</v>
      </c>
      <c r="AG31" s="824"/>
      <c r="AH31" s="824"/>
      <c r="AI31" s="824"/>
      <c r="AJ31" s="825"/>
      <c r="AK31" s="871">
        <v>341</v>
      </c>
      <c r="AL31" s="867"/>
      <c r="AM31" s="867"/>
      <c r="AN31" s="867"/>
      <c r="AO31" s="867"/>
      <c r="AP31" s="867">
        <v>4999</v>
      </c>
      <c r="AQ31" s="867"/>
      <c r="AR31" s="867"/>
      <c r="AS31" s="867"/>
      <c r="AT31" s="867"/>
      <c r="AU31" s="867">
        <v>2385</v>
      </c>
      <c r="AV31" s="867"/>
      <c r="AW31" s="867"/>
      <c r="AX31" s="867"/>
      <c r="AY31" s="867"/>
      <c r="AZ31" s="868"/>
      <c r="BA31" s="868"/>
      <c r="BB31" s="868"/>
      <c r="BC31" s="868"/>
      <c r="BD31" s="868"/>
      <c r="BE31" s="869" t="s">
        <v>410</v>
      </c>
      <c r="BF31" s="869"/>
      <c r="BG31" s="869"/>
      <c r="BH31" s="869"/>
      <c r="BI31" s="870"/>
      <c r="BJ31" s="232"/>
      <c r="BK31" s="232"/>
      <c r="BL31" s="232"/>
      <c r="BM31" s="232"/>
      <c r="BN31" s="232"/>
      <c r="BO31" s="241"/>
      <c r="BP31" s="241"/>
      <c r="BQ31" s="238">
        <v>25</v>
      </c>
      <c r="BR31" s="239"/>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0"/>
    </row>
    <row r="32" spans="1:131" ht="26.25" customHeight="1" x14ac:dyDescent="0.2">
      <c r="A32" s="242">
        <v>5</v>
      </c>
      <c r="B32" s="817" t="s">
        <v>411</v>
      </c>
      <c r="C32" s="818"/>
      <c r="D32" s="818"/>
      <c r="E32" s="818"/>
      <c r="F32" s="818"/>
      <c r="G32" s="818"/>
      <c r="H32" s="818"/>
      <c r="I32" s="818"/>
      <c r="J32" s="818"/>
      <c r="K32" s="818"/>
      <c r="L32" s="818"/>
      <c r="M32" s="818"/>
      <c r="N32" s="818"/>
      <c r="O32" s="818"/>
      <c r="P32" s="819"/>
      <c r="Q32" s="820">
        <v>285</v>
      </c>
      <c r="R32" s="821"/>
      <c r="S32" s="821"/>
      <c r="T32" s="821"/>
      <c r="U32" s="821"/>
      <c r="V32" s="821">
        <v>8</v>
      </c>
      <c r="W32" s="821"/>
      <c r="X32" s="821"/>
      <c r="Y32" s="821"/>
      <c r="Z32" s="821"/>
      <c r="AA32" s="821">
        <v>276</v>
      </c>
      <c r="AB32" s="821"/>
      <c r="AC32" s="821"/>
      <c r="AD32" s="821"/>
      <c r="AE32" s="822"/>
      <c r="AF32" s="823">
        <v>276</v>
      </c>
      <c r="AG32" s="824"/>
      <c r="AH32" s="824"/>
      <c r="AI32" s="824"/>
      <c r="AJ32" s="825"/>
      <c r="AK32" s="871">
        <v>118</v>
      </c>
      <c r="AL32" s="867"/>
      <c r="AM32" s="867"/>
      <c r="AN32" s="867"/>
      <c r="AO32" s="867"/>
      <c r="AP32" s="867">
        <v>161</v>
      </c>
      <c r="AQ32" s="867"/>
      <c r="AR32" s="867"/>
      <c r="AS32" s="867"/>
      <c r="AT32" s="867"/>
      <c r="AU32" s="867" t="s">
        <v>579</v>
      </c>
      <c r="AV32" s="867"/>
      <c r="AW32" s="867"/>
      <c r="AX32" s="867"/>
      <c r="AY32" s="867"/>
      <c r="AZ32" s="868"/>
      <c r="BA32" s="868"/>
      <c r="BB32" s="868"/>
      <c r="BC32" s="868"/>
      <c r="BD32" s="868"/>
      <c r="BE32" s="869" t="s">
        <v>412</v>
      </c>
      <c r="BF32" s="869"/>
      <c r="BG32" s="869"/>
      <c r="BH32" s="869"/>
      <c r="BI32" s="870"/>
      <c r="BJ32" s="232"/>
      <c r="BK32" s="232"/>
      <c r="BL32" s="232"/>
      <c r="BM32" s="232"/>
      <c r="BN32" s="232"/>
      <c r="BO32" s="241"/>
      <c r="BP32" s="241"/>
      <c r="BQ32" s="238">
        <v>26</v>
      </c>
      <c r="BR32" s="239"/>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0"/>
    </row>
    <row r="33" spans="1:131" ht="26.25" customHeight="1" x14ac:dyDescent="0.2">
      <c r="A33" s="242">
        <v>6</v>
      </c>
      <c r="B33" s="817" t="s">
        <v>413</v>
      </c>
      <c r="C33" s="818"/>
      <c r="D33" s="818"/>
      <c r="E33" s="818"/>
      <c r="F33" s="818"/>
      <c r="G33" s="818"/>
      <c r="H33" s="818"/>
      <c r="I33" s="818"/>
      <c r="J33" s="818"/>
      <c r="K33" s="818"/>
      <c r="L33" s="818"/>
      <c r="M33" s="818"/>
      <c r="N33" s="818"/>
      <c r="O33" s="818"/>
      <c r="P33" s="819"/>
      <c r="Q33" s="820">
        <v>667</v>
      </c>
      <c r="R33" s="821"/>
      <c r="S33" s="821"/>
      <c r="T33" s="821"/>
      <c r="U33" s="821"/>
      <c r="V33" s="821">
        <v>79</v>
      </c>
      <c r="W33" s="821"/>
      <c r="X33" s="821"/>
      <c r="Y33" s="821"/>
      <c r="Z33" s="821"/>
      <c r="AA33" s="821">
        <v>588</v>
      </c>
      <c r="AB33" s="821"/>
      <c r="AC33" s="821"/>
      <c r="AD33" s="821"/>
      <c r="AE33" s="822"/>
      <c r="AF33" s="823">
        <v>588</v>
      </c>
      <c r="AG33" s="824"/>
      <c r="AH33" s="824"/>
      <c r="AI33" s="824"/>
      <c r="AJ33" s="825"/>
      <c r="AK33" s="871">
        <v>760</v>
      </c>
      <c r="AL33" s="867"/>
      <c r="AM33" s="867"/>
      <c r="AN33" s="867"/>
      <c r="AO33" s="867"/>
      <c r="AP33" s="867">
        <v>4538</v>
      </c>
      <c r="AQ33" s="867"/>
      <c r="AR33" s="867"/>
      <c r="AS33" s="867"/>
      <c r="AT33" s="867"/>
      <c r="AU33" s="867">
        <v>4125</v>
      </c>
      <c r="AV33" s="867"/>
      <c r="AW33" s="867"/>
      <c r="AX33" s="867"/>
      <c r="AY33" s="867"/>
      <c r="AZ33" s="868"/>
      <c r="BA33" s="868"/>
      <c r="BB33" s="868"/>
      <c r="BC33" s="868"/>
      <c r="BD33" s="868"/>
      <c r="BE33" s="869" t="s">
        <v>412</v>
      </c>
      <c r="BF33" s="869"/>
      <c r="BG33" s="869"/>
      <c r="BH33" s="869"/>
      <c r="BI33" s="870"/>
      <c r="BJ33" s="232"/>
      <c r="BK33" s="232"/>
      <c r="BL33" s="232"/>
      <c r="BM33" s="232"/>
      <c r="BN33" s="232"/>
      <c r="BO33" s="241"/>
      <c r="BP33" s="241"/>
      <c r="BQ33" s="238">
        <v>27</v>
      </c>
      <c r="BR33" s="239"/>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0"/>
    </row>
    <row r="34" spans="1:131" ht="26.25" customHeight="1" x14ac:dyDescent="0.2">
      <c r="A34" s="242">
        <v>7</v>
      </c>
      <c r="B34" s="817" t="s">
        <v>414</v>
      </c>
      <c r="C34" s="818"/>
      <c r="D34" s="818"/>
      <c r="E34" s="818"/>
      <c r="F34" s="818"/>
      <c r="G34" s="818"/>
      <c r="H34" s="818"/>
      <c r="I34" s="818"/>
      <c r="J34" s="818"/>
      <c r="K34" s="818"/>
      <c r="L34" s="818"/>
      <c r="M34" s="818"/>
      <c r="N34" s="818"/>
      <c r="O34" s="818"/>
      <c r="P34" s="819"/>
      <c r="Q34" s="820">
        <v>134</v>
      </c>
      <c r="R34" s="821"/>
      <c r="S34" s="821"/>
      <c r="T34" s="821"/>
      <c r="U34" s="821"/>
      <c r="V34" s="821">
        <v>125</v>
      </c>
      <c r="W34" s="821"/>
      <c r="X34" s="821"/>
      <c r="Y34" s="821"/>
      <c r="Z34" s="821"/>
      <c r="AA34" s="821">
        <v>8</v>
      </c>
      <c r="AB34" s="821"/>
      <c r="AC34" s="821"/>
      <c r="AD34" s="821"/>
      <c r="AE34" s="822"/>
      <c r="AF34" s="823">
        <v>8</v>
      </c>
      <c r="AG34" s="824"/>
      <c r="AH34" s="824"/>
      <c r="AI34" s="824"/>
      <c r="AJ34" s="825"/>
      <c r="AK34" s="871">
        <v>62</v>
      </c>
      <c r="AL34" s="867"/>
      <c r="AM34" s="867"/>
      <c r="AN34" s="867"/>
      <c r="AO34" s="867"/>
      <c r="AP34" s="867" t="s">
        <v>579</v>
      </c>
      <c r="AQ34" s="867"/>
      <c r="AR34" s="867"/>
      <c r="AS34" s="867"/>
      <c r="AT34" s="867"/>
      <c r="AU34" s="867" t="s">
        <v>579</v>
      </c>
      <c r="AV34" s="867"/>
      <c r="AW34" s="867"/>
      <c r="AX34" s="867"/>
      <c r="AY34" s="867"/>
      <c r="AZ34" s="868"/>
      <c r="BA34" s="868"/>
      <c r="BB34" s="868"/>
      <c r="BC34" s="868"/>
      <c r="BD34" s="868"/>
      <c r="BE34" s="869" t="s">
        <v>415</v>
      </c>
      <c r="BF34" s="869"/>
      <c r="BG34" s="869"/>
      <c r="BH34" s="869"/>
      <c r="BI34" s="870"/>
      <c r="BJ34" s="232"/>
      <c r="BK34" s="232"/>
      <c r="BL34" s="232"/>
      <c r="BM34" s="232"/>
      <c r="BN34" s="232"/>
      <c r="BO34" s="241"/>
      <c r="BP34" s="241"/>
      <c r="BQ34" s="238">
        <v>28</v>
      </c>
      <c r="BR34" s="239"/>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0"/>
    </row>
    <row r="35" spans="1:131" ht="26.25" customHeight="1" x14ac:dyDescent="0.2">
      <c r="A35" s="242">
        <v>8</v>
      </c>
      <c r="B35" s="817" t="s">
        <v>416</v>
      </c>
      <c r="C35" s="818"/>
      <c r="D35" s="818"/>
      <c r="E35" s="818"/>
      <c r="F35" s="818"/>
      <c r="G35" s="818"/>
      <c r="H35" s="818"/>
      <c r="I35" s="818"/>
      <c r="J35" s="818"/>
      <c r="K35" s="818"/>
      <c r="L35" s="818"/>
      <c r="M35" s="818"/>
      <c r="N35" s="818"/>
      <c r="O35" s="818"/>
      <c r="P35" s="819"/>
      <c r="Q35" s="820">
        <v>291</v>
      </c>
      <c r="R35" s="821"/>
      <c r="S35" s="821"/>
      <c r="T35" s="821"/>
      <c r="U35" s="821"/>
      <c r="V35" s="821">
        <v>288</v>
      </c>
      <c r="W35" s="821"/>
      <c r="X35" s="821"/>
      <c r="Y35" s="821"/>
      <c r="Z35" s="821"/>
      <c r="AA35" s="821">
        <v>0</v>
      </c>
      <c r="AB35" s="821"/>
      <c r="AC35" s="821"/>
      <c r="AD35" s="821"/>
      <c r="AE35" s="822"/>
      <c r="AF35" s="823" t="s">
        <v>131</v>
      </c>
      <c r="AG35" s="824"/>
      <c r="AH35" s="824"/>
      <c r="AI35" s="824"/>
      <c r="AJ35" s="825"/>
      <c r="AK35" s="871">
        <v>12</v>
      </c>
      <c r="AL35" s="867"/>
      <c r="AM35" s="867"/>
      <c r="AN35" s="867"/>
      <c r="AO35" s="867"/>
      <c r="AP35" s="867">
        <v>2687</v>
      </c>
      <c r="AQ35" s="867"/>
      <c r="AR35" s="867"/>
      <c r="AS35" s="867"/>
      <c r="AT35" s="867"/>
      <c r="AU35" s="867">
        <v>2685</v>
      </c>
      <c r="AV35" s="867"/>
      <c r="AW35" s="867"/>
      <c r="AX35" s="867"/>
      <c r="AY35" s="867"/>
      <c r="AZ35" s="868"/>
      <c r="BA35" s="868"/>
      <c r="BB35" s="868"/>
      <c r="BC35" s="868"/>
      <c r="BD35" s="868"/>
      <c r="BE35" s="869" t="s">
        <v>415</v>
      </c>
      <c r="BF35" s="869"/>
      <c r="BG35" s="869"/>
      <c r="BH35" s="869"/>
      <c r="BI35" s="870"/>
      <c r="BJ35" s="232"/>
      <c r="BK35" s="232"/>
      <c r="BL35" s="232"/>
      <c r="BM35" s="232"/>
      <c r="BN35" s="232"/>
      <c r="BO35" s="241"/>
      <c r="BP35" s="241"/>
      <c r="BQ35" s="238">
        <v>29</v>
      </c>
      <c r="BR35" s="239"/>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0"/>
    </row>
    <row r="36" spans="1:131" ht="26.25" customHeight="1" x14ac:dyDescent="0.2">
      <c r="A36" s="242">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0"/>
    </row>
    <row r="37" spans="1:131" ht="26.25" customHeight="1" x14ac:dyDescent="0.2">
      <c r="A37" s="242">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0"/>
    </row>
    <row r="38" spans="1:131" ht="26.25" customHeight="1" x14ac:dyDescent="0.2">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0"/>
    </row>
    <row r="39" spans="1:131" ht="26.25" customHeight="1" x14ac:dyDescent="0.2">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0"/>
    </row>
    <row r="40" spans="1:131" ht="26.25" customHeight="1" x14ac:dyDescent="0.2">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0"/>
    </row>
    <row r="41" spans="1:131" ht="26.25" customHeight="1" x14ac:dyDescent="0.2">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0"/>
    </row>
    <row r="42" spans="1:131" ht="26.25" customHeight="1" x14ac:dyDescent="0.2">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0"/>
    </row>
    <row r="43" spans="1:131" ht="26.25" customHeight="1" x14ac:dyDescent="0.2">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0"/>
    </row>
    <row r="44" spans="1:131" ht="26.25" customHeight="1" x14ac:dyDescent="0.2">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0"/>
    </row>
    <row r="45" spans="1:131" ht="26.25" customHeight="1" x14ac:dyDescent="0.2">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0"/>
    </row>
    <row r="46" spans="1:131" ht="26.25" customHeight="1" x14ac:dyDescent="0.2">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0"/>
    </row>
    <row r="47" spans="1:131" ht="26.25" customHeight="1" x14ac:dyDescent="0.2">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0"/>
    </row>
    <row r="48" spans="1:131" ht="26.25" customHeight="1" x14ac:dyDescent="0.2">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0"/>
    </row>
    <row r="49" spans="1:131" ht="26.25" customHeight="1" x14ac:dyDescent="0.2">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0"/>
    </row>
    <row r="50" spans="1:131" ht="26.25" customHeight="1" x14ac:dyDescent="0.2">
      <c r="A50" s="238">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0"/>
    </row>
    <row r="51" spans="1:131" ht="26.25" customHeight="1" x14ac:dyDescent="0.2">
      <c r="A51" s="238">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0"/>
    </row>
    <row r="52" spans="1:131" ht="26.25" customHeight="1" x14ac:dyDescent="0.2">
      <c r="A52" s="238">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0"/>
    </row>
    <row r="53" spans="1:131" ht="26.25" customHeight="1" x14ac:dyDescent="0.2">
      <c r="A53" s="238">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0"/>
    </row>
    <row r="54" spans="1:131" ht="26.25" customHeight="1" x14ac:dyDescent="0.2">
      <c r="A54" s="238">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0"/>
    </row>
    <row r="55" spans="1:131" ht="26.25" customHeight="1" x14ac:dyDescent="0.2">
      <c r="A55" s="238">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0"/>
    </row>
    <row r="56" spans="1:131" ht="26.25" customHeight="1" x14ac:dyDescent="0.2">
      <c r="A56" s="238">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0"/>
    </row>
    <row r="57" spans="1:131" ht="26.25" customHeight="1" x14ac:dyDescent="0.2">
      <c r="A57" s="238">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0"/>
    </row>
    <row r="58" spans="1:131" ht="26.25" customHeight="1" x14ac:dyDescent="0.2">
      <c r="A58" s="238">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0"/>
    </row>
    <row r="59" spans="1:131" ht="26.25" customHeight="1" x14ac:dyDescent="0.2">
      <c r="A59" s="238">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0"/>
    </row>
    <row r="60" spans="1:131" ht="26.25" customHeight="1" x14ac:dyDescent="0.2">
      <c r="A60" s="238">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0"/>
    </row>
    <row r="61" spans="1:131" ht="26.25" customHeight="1" thickBot="1" x14ac:dyDescent="0.25">
      <c r="A61" s="238">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0"/>
    </row>
    <row r="62" spans="1:131" ht="26.25" customHeight="1" x14ac:dyDescent="0.2">
      <c r="A62" s="238">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417</v>
      </c>
      <c r="BK62" s="843"/>
      <c r="BL62" s="843"/>
      <c r="BM62" s="843"/>
      <c r="BN62" s="844"/>
      <c r="BO62" s="241"/>
      <c r="BP62" s="241"/>
      <c r="BQ62" s="238">
        <v>56</v>
      </c>
      <c r="BR62" s="239"/>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0"/>
    </row>
    <row r="63" spans="1:131" ht="26.25" customHeight="1" thickBot="1" x14ac:dyDescent="0.25">
      <c r="A63" s="240" t="s">
        <v>394</v>
      </c>
      <c r="B63" s="826" t="s">
        <v>418</v>
      </c>
      <c r="C63" s="827"/>
      <c r="D63" s="827"/>
      <c r="E63" s="827"/>
      <c r="F63" s="827"/>
      <c r="G63" s="827"/>
      <c r="H63" s="827"/>
      <c r="I63" s="827"/>
      <c r="J63" s="827"/>
      <c r="K63" s="827"/>
      <c r="L63" s="827"/>
      <c r="M63" s="827"/>
      <c r="N63" s="827"/>
      <c r="O63" s="827"/>
      <c r="P63" s="828"/>
      <c r="Q63" s="877"/>
      <c r="R63" s="878"/>
      <c r="S63" s="878"/>
      <c r="T63" s="878"/>
      <c r="U63" s="878"/>
      <c r="V63" s="878"/>
      <c r="W63" s="878"/>
      <c r="X63" s="878"/>
      <c r="Y63" s="878"/>
      <c r="Z63" s="878"/>
      <c r="AA63" s="878"/>
      <c r="AB63" s="878"/>
      <c r="AC63" s="878"/>
      <c r="AD63" s="878"/>
      <c r="AE63" s="879"/>
      <c r="AF63" s="880">
        <v>2466</v>
      </c>
      <c r="AG63" s="881"/>
      <c r="AH63" s="881"/>
      <c r="AI63" s="881"/>
      <c r="AJ63" s="882"/>
      <c r="AK63" s="883"/>
      <c r="AL63" s="878"/>
      <c r="AM63" s="878"/>
      <c r="AN63" s="878"/>
      <c r="AO63" s="878"/>
      <c r="AP63" s="881">
        <v>12420</v>
      </c>
      <c r="AQ63" s="881"/>
      <c r="AR63" s="881"/>
      <c r="AS63" s="881"/>
      <c r="AT63" s="881"/>
      <c r="AU63" s="881">
        <v>9198</v>
      </c>
      <c r="AV63" s="881"/>
      <c r="AW63" s="881"/>
      <c r="AX63" s="881"/>
      <c r="AY63" s="881"/>
      <c r="AZ63" s="885"/>
      <c r="BA63" s="885"/>
      <c r="BB63" s="885"/>
      <c r="BC63" s="885"/>
      <c r="BD63" s="885"/>
      <c r="BE63" s="886"/>
      <c r="BF63" s="886"/>
      <c r="BG63" s="886"/>
      <c r="BH63" s="886"/>
      <c r="BI63" s="887"/>
      <c r="BJ63" s="888" t="s">
        <v>419</v>
      </c>
      <c r="BK63" s="889"/>
      <c r="BL63" s="889"/>
      <c r="BM63" s="889"/>
      <c r="BN63" s="890"/>
      <c r="BO63" s="241"/>
      <c r="BP63" s="241"/>
      <c r="BQ63" s="238">
        <v>57</v>
      </c>
      <c r="BR63" s="239"/>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0"/>
    </row>
    <row r="66" spans="1:131" ht="26.25" customHeight="1" x14ac:dyDescent="0.2">
      <c r="A66" s="764" t="s">
        <v>421</v>
      </c>
      <c r="B66" s="765"/>
      <c r="C66" s="765"/>
      <c r="D66" s="765"/>
      <c r="E66" s="765"/>
      <c r="F66" s="765"/>
      <c r="G66" s="765"/>
      <c r="H66" s="765"/>
      <c r="I66" s="765"/>
      <c r="J66" s="765"/>
      <c r="K66" s="765"/>
      <c r="L66" s="765"/>
      <c r="M66" s="765"/>
      <c r="N66" s="765"/>
      <c r="O66" s="765"/>
      <c r="P66" s="766"/>
      <c r="Q66" s="770" t="s">
        <v>398</v>
      </c>
      <c r="R66" s="771"/>
      <c r="S66" s="771"/>
      <c r="T66" s="771"/>
      <c r="U66" s="772"/>
      <c r="V66" s="770" t="s">
        <v>422</v>
      </c>
      <c r="W66" s="771"/>
      <c r="X66" s="771"/>
      <c r="Y66" s="771"/>
      <c r="Z66" s="772"/>
      <c r="AA66" s="770" t="s">
        <v>400</v>
      </c>
      <c r="AB66" s="771"/>
      <c r="AC66" s="771"/>
      <c r="AD66" s="771"/>
      <c r="AE66" s="772"/>
      <c r="AF66" s="891" t="s">
        <v>423</v>
      </c>
      <c r="AG66" s="852"/>
      <c r="AH66" s="852"/>
      <c r="AI66" s="852"/>
      <c r="AJ66" s="892"/>
      <c r="AK66" s="770" t="s">
        <v>402</v>
      </c>
      <c r="AL66" s="765"/>
      <c r="AM66" s="765"/>
      <c r="AN66" s="765"/>
      <c r="AO66" s="766"/>
      <c r="AP66" s="770" t="s">
        <v>403</v>
      </c>
      <c r="AQ66" s="771"/>
      <c r="AR66" s="771"/>
      <c r="AS66" s="771"/>
      <c r="AT66" s="772"/>
      <c r="AU66" s="770" t="s">
        <v>424</v>
      </c>
      <c r="AV66" s="771"/>
      <c r="AW66" s="771"/>
      <c r="AX66" s="771"/>
      <c r="AY66" s="772"/>
      <c r="AZ66" s="770" t="s">
        <v>382</v>
      </c>
      <c r="BA66" s="771"/>
      <c r="BB66" s="771"/>
      <c r="BC66" s="771"/>
      <c r="BD66" s="777"/>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x14ac:dyDescent="0.25">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893"/>
      <c r="AG67" s="855"/>
      <c r="AH67" s="855"/>
      <c r="AI67" s="855"/>
      <c r="AJ67" s="894"/>
      <c r="AK67" s="895"/>
      <c r="AL67" s="768"/>
      <c r="AM67" s="768"/>
      <c r="AN67" s="768"/>
      <c r="AO67" s="769"/>
      <c r="AP67" s="773"/>
      <c r="AQ67" s="774"/>
      <c r="AR67" s="774"/>
      <c r="AS67" s="774"/>
      <c r="AT67" s="775"/>
      <c r="AU67" s="773"/>
      <c r="AV67" s="774"/>
      <c r="AW67" s="774"/>
      <c r="AX67" s="774"/>
      <c r="AY67" s="775"/>
      <c r="AZ67" s="773"/>
      <c r="BA67" s="774"/>
      <c r="BB67" s="774"/>
      <c r="BC67" s="774"/>
      <c r="BD67" s="779"/>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x14ac:dyDescent="0.2">
      <c r="A68" s="236">
        <v>1</v>
      </c>
      <c r="B68" s="906" t="s">
        <v>586</v>
      </c>
      <c r="C68" s="907"/>
      <c r="D68" s="907"/>
      <c r="E68" s="907"/>
      <c r="F68" s="907"/>
      <c r="G68" s="907"/>
      <c r="H68" s="907"/>
      <c r="I68" s="907"/>
      <c r="J68" s="907"/>
      <c r="K68" s="907"/>
      <c r="L68" s="907"/>
      <c r="M68" s="907"/>
      <c r="N68" s="907"/>
      <c r="O68" s="907"/>
      <c r="P68" s="908"/>
      <c r="Q68" s="909">
        <v>6796</v>
      </c>
      <c r="R68" s="903"/>
      <c r="S68" s="903"/>
      <c r="T68" s="903"/>
      <c r="U68" s="903"/>
      <c r="V68" s="903">
        <v>6048</v>
      </c>
      <c r="W68" s="903"/>
      <c r="X68" s="903"/>
      <c r="Y68" s="903"/>
      <c r="Z68" s="903"/>
      <c r="AA68" s="903">
        <v>749</v>
      </c>
      <c r="AB68" s="903"/>
      <c r="AC68" s="903"/>
      <c r="AD68" s="903"/>
      <c r="AE68" s="903"/>
      <c r="AF68" s="903">
        <v>749</v>
      </c>
      <c r="AG68" s="903"/>
      <c r="AH68" s="903"/>
      <c r="AI68" s="903"/>
      <c r="AJ68" s="903"/>
      <c r="AK68" s="903">
        <v>1022</v>
      </c>
      <c r="AL68" s="903"/>
      <c r="AM68" s="903"/>
      <c r="AN68" s="903"/>
      <c r="AO68" s="903"/>
      <c r="AP68" s="903">
        <v>0</v>
      </c>
      <c r="AQ68" s="903"/>
      <c r="AR68" s="903"/>
      <c r="AS68" s="903"/>
      <c r="AT68" s="903"/>
      <c r="AU68" s="903">
        <v>0</v>
      </c>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x14ac:dyDescent="0.2">
      <c r="A69" s="238">
        <v>2</v>
      </c>
      <c r="B69" s="910" t="s">
        <v>587</v>
      </c>
      <c r="C69" s="911"/>
      <c r="D69" s="911"/>
      <c r="E69" s="911"/>
      <c r="F69" s="911"/>
      <c r="G69" s="911"/>
      <c r="H69" s="911"/>
      <c r="I69" s="911"/>
      <c r="J69" s="911"/>
      <c r="K69" s="911"/>
      <c r="L69" s="911"/>
      <c r="M69" s="911"/>
      <c r="N69" s="911"/>
      <c r="O69" s="911"/>
      <c r="P69" s="912"/>
      <c r="Q69" s="913">
        <v>41</v>
      </c>
      <c r="R69" s="867"/>
      <c r="S69" s="867"/>
      <c r="T69" s="867"/>
      <c r="U69" s="867"/>
      <c r="V69" s="867">
        <v>34</v>
      </c>
      <c r="W69" s="867"/>
      <c r="X69" s="867"/>
      <c r="Y69" s="867"/>
      <c r="Z69" s="867"/>
      <c r="AA69" s="867">
        <v>7</v>
      </c>
      <c r="AB69" s="867"/>
      <c r="AC69" s="867"/>
      <c r="AD69" s="867"/>
      <c r="AE69" s="867"/>
      <c r="AF69" s="867">
        <v>7</v>
      </c>
      <c r="AG69" s="867"/>
      <c r="AH69" s="867"/>
      <c r="AI69" s="867"/>
      <c r="AJ69" s="867"/>
      <c r="AK69" s="867">
        <v>0</v>
      </c>
      <c r="AL69" s="867"/>
      <c r="AM69" s="867"/>
      <c r="AN69" s="867"/>
      <c r="AO69" s="867"/>
      <c r="AP69" s="867">
        <v>0</v>
      </c>
      <c r="AQ69" s="867"/>
      <c r="AR69" s="867"/>
      <c r="AS69" s="867"/>
      <c r="AT69" s="867"/>
      <c r="AU69" s="867">
        <v>0</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x14ac:dyDescent="0.2">
      <c r="A70" s="238">
        <v>3</v>
      </c>
      <c r="B70" s="910" t="s">
        <v>588</v>
      </c>
      <c r="C70" s="911"/>
      <c r="D70" s="911"/>
      <c r="E70" s="911"/>
      <c r="F70" s="911"/>
      <c r="G70" s="911"/>
      <c r="H70" s="911"/>
      <c r="I70" s="911"/>
      <c r="J70" s="911"/>
      <c r="K70" s="911"/>
      <c r="L70" s="911"/>
      <c r="M70" s="911"/>
      <c r="N70" s="911"/>
      <c r="O70" s="911"/>
      <c r="P70" s="912"/>
      <c r="Q70" s="913">
        <v>12</v>
      </c>
      <c r="R70" s="867"/>
      <c r="S70" s="867"/>
      <c r="T70" s="867"/>
      <c r="U70" s="867"/>
      <c r="V70" s="867">
        <v>9</v>
      </c>
      <c r="W70" s="867"/>
      <c r="X70" s="867"/>
      <c r="Y70" s="867"/>
      <c r="Z70" s="867"/>
      <c r="AA70" s="867">
        <v>3</v>
      </c>
      <c r="AB70" s="867"/>
      <c r="AC70" s="867"/>
      <c r="AD70" s="867"/>
      <c r="AE70" s="867"/>
      <c r="AF70" s="867">
        <v>3</v>
      </c>
      <c r="AG70" s="867"/>
      <c r="AH70" s="867"/>
      <c r="AI70" s="867"/>
      <c r="AJ70" s="867"/>
      <c r="AK70" s="867">
        <v>0</v>
      </c>
      <c r="AL70" s="867"/>
      <c r="AM70" s="867"/>
      <c r="AN70" s="867"/>
      <c r="AO70" s="867"/>
      <c r="AP70" s="867">
        <v>0</v>
      </c>
      <c r="AQ70" s="867"/>
      <c r="AR70" s="867"/>
      <c r="AS70" s="867"/>
      <c r="AT70" s="867"/>
      <c r="AU70" s="867">
        <v>0</v>
      </c>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x14ac:dyDescent="0.2">
      <c r="A71" s="238">
        <v>4</v>
      </c>
      <c r="B71" s="910" t="s">
        <v>589</v>
      </c>
      <c r="C71" s="911"/>
      <c r="D71" s="911"/>
      <c r="E71" s="911"/>
      <c r="F71" s="911"/>
      <c r="G71" s="911"/>
      <c r="H71" s="911"/>
      <c r="I71" s="911"/>
      <c r="J71" s="911"/>
      <c r="K71" s="911"/>
      <c r="L71" s="911"/>
      <c r="M71" s="911"/>
      <c r="N71" s="911"/>
      <c r="O71" s="911"/>
      <c r="P71" s="912"/>
      <c r="Q71" s="913">
        <v>3</v>
      </c>
      <c r="R71" s="867"/>
      <c r="S71" s="867"/>
      <c r="T71" s="867"/>
      <c r="U71" s="867"/>
      <c r="V71" s="867">
        <v>1</v>
      </c>
      <c r="W71" s="867"/>
      <c r="X71" s="867"/>
      <c r="Y71" s="867"/>
      <c r="Z71" s="867"/>
      <c r="AA71" s="867">
        <v>2</v>
      </c>
      <c r="AB71" s="867"/>
      <c r="AC71" s="867"/>
      <c r="AD71" s="867"/>
      <c r="AE71" s="867"/>
      <c r="AF71" s="867">
        <v>2</v>
      </c>
      <c r="AG71" s="867"/>
      <c r="AH71" s="867"/>
      <c r="AI71" s="867"/>
      <c r="AJ71" s="867"/>
      <c r="AK71" s="867">
        <v>0</v>
      </c>
      <c r="AL71" s="867"/>
      <c r="AM71" s="867"/>
      <c r="AN71" s="867"/>
      <c r="AO71" s="867"/>
      <c r="AP71" s="867">
        <v>0</v>
      </c>
      <c r="AQ71" s="867"/>
      <c r="AR71" s="867"/>
      <c r="AS71" s="867"/>
      <c r="AT71" s="867"/>
      <c r="AU71" s="867">
        <v>0</v>
      </c>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x14ac:dyDescent="0.2">
      <c r="A72" s="238">
        <v>5</v>
      </c>
      <c r="B72" s="910" t="s">
        <v>590</v>
      </c>
      <c r="C72" s="911"/>
      <c r="D72" s="911"/>
      <c r="E72" s="911"/>
      <c r="F72" s="911"/>
      <c r="G72" s="911"/>
      <c r="H72" s="911"/>
      <c r="I72" s="911"/>
      <c r="J72" s="911"/>
      <c r="K72" s="911"/>
      <c r="L72" s="911"/>
      <c r="M72" s="911"/>
      <c r="N72" s="911"/>
      <c r="O72" s="911"/>
      <c r="P72" s="912"/>
      <c r="Q72" s="913">
        <v>6</v>
      </c>
      <c r="R72" s="867"/>
      <c r="S72" s="867"/>
      <c r="T72" s="867"/>
      <c r="U72" s="867"/>
      <c r="V72" s="867">
        <v>2</v>
      </c>
      <c r="W72" s="867"/>
      <c r="X72" s="867"/>
      <c r="Y72" s="867"/>
      <c r="Z72" s="867"/>
      <c r="AA72" s="867">
        <v>4</v>
      </c>
      <c r="AB72" s="867"/>
      <c r="AC72" s="867"/>
      <c r="AD72" s="867"/>
      <c r="AE72" s="867"/>
      <c r="AF72" s="867">
        <v>4</v>
      </c>
      <c r="AG72" s="867"/>
      <c r="AH72" s="867"/>
      <c r="AI72" s="867"/>
      <c r="AJ72" s="867"/>
      <c r="AK72" s="867">
        <v>0</v>
      </c>
      <c r="AL72" s="867"/>
      <c r="AM72" s="867"/>
      <c r="AN72" s="867"/>
      <c r="AO72" s="867"/>
      <c r="AP72" s="867">
        <v>0</v>
      </c>
      <c r="AQ72" s="867"/>
      <c r="AR72" s="867"/>
      <c r="AS72" s="867"/>
      <c r="AT72" s="867"/>
      <c r="AU72" s="867">
        <v>0</v>
      </c>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x14ac:dyDescent="0.2">
      <c r="A73" s="238">
        <v>6</v>
      </c>
      <c r="B73" s="910" t="s">
        <v>591</v>
      </c>
      <c r="C73" s="911"/>
      <c r="D73" s="911"/>
      <c r="E73" s="911"/>
      <c r="F73" s="911"/>
      <c r="G73" s="911"/>
      <c r="H73" s="911"/>
      <c r="I73" s="911"/>
      <c r="J73" s="911"/>
      <c r="K73" s="911"/>
      <c r="L73" s="911"/>
      <c r="M73" s="911"/>
      <c r="N73" s="911"/>
      <c r="O73" s="911"/>
      <c r="P73" s="912"/>
      <c r="Q73" s="913">
        <v>32</v>
      </c>
      <c r="R73" s="867"/>
      <c r="S73" s="867"/>
      <c r="T73" s="867"/>
      <c r="U73" s="867"/>
      <c r="V73" s="867">
        <v>27</v>
      </c>
      <c r="W73" s="867"/>
      <c r="X73" s="867"/>
      <c r="Y73" s="867"/>
      <c r="Z73" s="867"/>
      <c r="AA73" s="867">
        <v>5</v>
      </c>
      <c r="AB73" s="867"/>
      <c r="AC73" s="867"/>
      <c r="AD73" s="867"/>
      <c r="AE73" s="867"/>
      <c r="AF73" s="867">
        <v>5</v>
      </c>
      <c r="AG73" s="867"/>
      <c r="AH73" s="867"/>
      <c r="AI73" s="867"/>
      <c r="AJ73" s="867"/>
      <c r="AK73" s="867">
        <v>0</v>
      </c>
      <c r="AL73" s="867"/>
      <c r="AM73" s="867"/>
      <c r="AN73" s="867"/>
      <c r="AO73" s="867"/>
      <c r="AP73" s="867">
        <v>0</v>
      </c>
      <c r="AQ73" s="867"/>
      <c r="AR73" s="867"/>
      <c r="AS73" s="867"/>
      <c r="AT73" s="867"/>
      <c r="AU73" s="867">
        <v>0</v>
      </c>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x14ac:dyDescent="0.2">
      <c r="A74" s="238">
        <v>7</v>
      </c>
      <c r="B74" s="910" t="s">
        <v>592</v>
      </c>
      <c r="C74" s="911"/>
      <c r="D74" s="911"/>
      <c r="E74" s="911"/>
      <c r="F74" s="911"/>
      <c r="G74" s="911"/>
      <c r="H74" s="911"/>
      <c r="I74" s="911"/>
      <c r="J74" s="911"/>
      <c r="K74" s="911"/>
      <c r="L74" s="911"/>
      <c r="M74" s="911"/>
      <c r="N74" s="911"/>
      <c r="O74" s="911"/>
      <c r="P74" s="912"/>
      <c r="Q74" s="913">
        <v>284</v>
      </c>
      <c r="R74" s="867"/>
      <c r="S74" s="867"/>
      <c r="T74" s="867"/>
      <c r="U74" s="867"/>
      <c r="V74" s="867">
        <v>269</v>
      </c>
      <c r="W74" s="867"/>
      <c r="X74" s="867"/>
      <c r="Y74" s="867"/>
      <c r="Z74" s="867"/>
      <c r="AA74" s="867">
        <v>15</v>
      </c>
      <c r="AB74" s="867"/>
      <c r="AC74" s="867"/>
      <c r="AD74" s="867"/>
      <c r="AE74" s="867"/>
      <c r="AF74" s="867">
        <v>15</v>
      </c>
      <c r="AG74" s="867"/>
      <c r="AH74" s="867"/>
      <c r="AI74" s="867"/>
      <c r="AJ74" s="867"/>
      <c r="AK74" s="867">
        <v>31</v>
      </c>
      <c r="AL74" s="867"/>
      <c r="AM74" s="867"/>
      <c r="AN74" s="867"/>
      <c r="AO74" s="867"/>
      <c r="AP74" s="867">
        <v>0</v>
      </c>
      <c r="AQ74" s="867"/>
      <c r="AR74" s="867"/>
      <c r="AS74" s="867"/>
      <c r="AT74" s="867"/>
      <c r="AU74" s="867">
        <v>0</v>
      </c>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x14ac:dyDescent="0.2">
      <c r="A75" s="238">
        <v>8</v>
      </c>
      <c r="B75" s="910" t="s">
        <v>593</v>
      </c>
      <c r="C75" s="911"/>
      <c r="D75" s="911"/>
      <c r="E75" s="911"/>
      <c r="F75" s="911"/>
      <c r="G75" s="911"/>
      <c r="H75" s="911"/>
      <c r="I75" s="911"/>
      <c r="J75" s="911"/>
      <c r="K75" s="911"/>
      <c r="L75" s="911"/>
      <c r="M75" s="911"/>
      <c r="N75" s="911"/>
      <c r="O75" s="911"/>
      <c r="P75" s="912"/>
      <c r="Q75" s="914">
        <v>230610</v>
      </c>
      <c r="R75" s="915"/>
      <c r="S75" s="915"/>
      <c r="T75" s="915"/>
      <c r="U75" s="871"/>
      <c r="V75" s="916">
        <v>226088</v>
      </c>
      <c r="W75" s="915"/>
      <c r="X75" s="915"/>
      <c r="Y75" s="915"/>
      <c r="Z75" s="871"/>
      <c r="AA75" s="916">
        <v>4522</v>
      </c>
      <c r="AB75" s="915"/>
      <c r="AC75" s="915"/>
      <c r="AD75" s="915"/>
      <c r="AE75" s="871"/>
      <c r="AF75" s="916">
        <v>4522</v>
      </c>
      <c r="AG75" s="915"/>
      <c r="AH75" s="915"/>
      <c r="AI75" s="915"/>
      <c r="AJ75" s="871"/>
      <c r="AK75" s="916">
        <v>41</v>
      </c>
      <c r="AL75" s="915"/>
      <c r="AM75" s="915"/>
      <c r="AN75" s="915"/>
      <c r="AO75" s="871"/>
      <c r="AP75" s="916">
        <v>0</v>
      </c>
      <c r="AQ75" s="915"/>
      <c r="AR75" s="915"/>
      <c r="AS75" s="915"/>
      <c r="AT75" s="871"/>
      <c r="AU75" s="916">
        <v>0</v>
      </c>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x14ac:dyDescent="0.2">
      <c r="A76" s="238">
        <v>9</v>
      </c>
      <c r="B76" s="910"/>
      <c r="C76" s="911"/>
      <c r="D76" s="911"/>
      <c r="E76" s="911"/>
      <c r="F76" s="911"/>
      <c r="G76" s="911"/>
      <c r="H76" s="911"/>
      <c r="I76" s="911"/>
      <c r="J76" s="911"/>
      <c r="K76" s="911"/>
      <c r="L76" s="911"/>
      <c r="M76" s="911"/>
      <c r="N76" s="911"/>
      <c r="O76" s="911"/>
      <c r="P76" s="912"/>
      <c r="Q76" s="914"/>
      <c r="R76" s="915"/>
      <c r="S76" s="915"/>
      <c r="T76" s="915"/>
      <c r="U76" s="871"/>
      <c r="V76" s="916"/>
      <c r="W76" s="915"/>
      <c r="X76" s="915"/>
      <c r="Y76" s="915"/>
      <c r="Z76" s="871"/>
      <c r="AA76" s="916"/>
      <c r="AB76" s="915"/>
      <c r="AC76" s="915"/>
      <c r="AD76" s="915"/>
      <c r="AE76" s="871"/>
      <c r="AF76" s="916"/>
      <c r="AG76" s="915"/>
      <c r="AH76" s="915"/>
      <c r="AI76" s="915"/>
      <c r="AJ76" s="871"/>
      <c r="AK76" s="916"/>
      <c r="AL76" s="915"/>
      <c r="AM76" s="915"/>
      <c r="AN76" s="915"/>
      <c r="AO76" s="871"/>
      <c r="AP76" s="916"/>
      <c r="AQ76" s="915"/>
      <c r="AR76" s="915"/>
      <c r="AS76" s="915"/>
      <c r="AT76" s="871"/>
      <c r="AU76" s="916"/>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x14ac:dyDescent="0.2">
      <c r="A77" s="238">
        <v>10</v>
      </c>
      <c r="B77" s="910"/>
      <c r="C77" s="911"/>
      <c r="D77" s="911"/>
      <c r="E77" s="911"/>
      <c r="F77" s="911"/>
      <c r="G77" s="911"/>
      <c r="H77" s="911"/>
      <c r="I77" s="911"/>
      <c r="J77" s="911"/>
      <c r="K77" s="911"/>
      <c r="L77" s="911"/>
      <c r="M77" s="911"/>
      <c r="N77" s="911"/>
      <c r="O77" s="911"/>
      <c r="P77" s="912"/>
      <c r="Q77" s="914"/>
      <c r="R77" s="915"/>
      <c r="S77" s="915"/>
      <c r="T77" s="915"/>
      <c r="U77" s="871"/>
      <c r="V77" s="916"/>
      <c r="W77" s="915"/>
      <c r="X77" s="915"/>
      <c r="Y77" s="915"/>
      <c r="Z77" s="871"/>
      <c r="AA77" s="916"/>
      <c r="AB77" s="915"/>
      <c r="AC77" s="915"/>
      <c r="AD77" s="915"/>
      <c r="AE77" s="871"/>
      <c r="AF77" s="916"/>
      <c r="AG77" s="915"/>
      <c r="AH77" s="915"/>
      <c r="AI77" s="915"/>
      <c r="AJ77" s="871"/>
      <c r="AK77" s="916"/>
      <c r="AL77" s="915"/>
      <c r="AM77" s="915"/>
      <c r="AN77" s="915"/>
      <c r="AO77" s="871"/>
      <c r="AP77" s="916"/>
      <c r="AQ77" s="915"/>
      <c r="AR77" s="915"/>
      <c r="AS77" s="915"/>
      <c r="AT77" s="871"/>
      <c r="AU77" s="916"/>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x14ac:dyDescent="0.2">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x14ac:dyDescent="0.2">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x14ac:dyDescent="0.2">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x14ac:dyDescent="0.2">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x14ac:dyDescent="0.2">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x14ac:dyDescent="0.2">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x14ac:dyDescent="0.2">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x14ac:dyDescent="0.2">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x14ac:dyDescent="0.2">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x14ac:dyDescent="0.2">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x14ac:dyDescent="0.25">
      <c r="A88" s="240" t="s">
        <v>394</v>
      </c>
      <c r="B88" s="826" t="s">
        <v>425</v>
      </c>
      <c r="C88" s="827"/>
      <c r="D88" s="827"/>
      <c r="E88" s="827"/>
      <c r="F88" s="827"/>
      <c r="G88" s="827"/>
      <c r="H88" s="827"/>
      <c r="I88" s="827"/>
      <c r="J88" s="827"/>
      <c r="K88" s="827"/>
      <c r="L88" s="827"/>
      <c r="M88" s="827"/>
      <c r="N88" s="827"/>
      <c r="O88" s="827"/>
      <c r="P88" s="828"/>
      <c r="Q88" s="877"/>
      <c r="R88" s="878"/>
      <c r="S88" s="878"/>
      <c r="T88" s="878"/>
      <c r="U88" s="878"/>
      <c r="V88" s="878"/>
      <c r="W88" s="878"/>
      <c r="X88" s="878"/>
      <c r="Y88" s="878"/>
      <c r="Z88" s="878"/>
      <c r="AA88" s="878"/>
      <c r="AB88" s="878"/>
      <c r="AC88" s="878"/>
      <c r="AD88" s="878"/>
      <c r="AE88" s="878"/>
      <c r="AF88" s="881">
        <v>5307</v>
      </c>
      <c r="AG88" s="881"/>
      <c r="AH88" s="881"/>
      <c r="AI88" s="881"/>
      <c r="AJ88" s="881"/>
      <c r="AK88" s="878"/>
      <c r="AL88" s="878"/>
      <c r="AM88" s="878"/>
      <c r="AN88" s="878"/>
      <c r="AO88" s="878"/>
      <c r="AP88" s="881">
        <v>0</v>
      </c>
      <c r="AQ88" s="881"/>
      <c r="AR88" s="881"/>
      <c r="AS88" s="881"/>
      <c r="AT88" s="881"/>
      <c r="AU88" s="881">
        <v>0</v>
      </c>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6" t="s">
        <v>426</v>
      </c>
      <c r="BS102" s="827"/>
      <c r="BT102" s="827"/>
      <c r="BU102" s="827"/>
      <c r="BV102" s="827"/>
      <c r="BW102" s="827"/>
      <c r="BX102" s="827"/>
      <c r="BY102" s="827"/>
      <c r="BZ102" s="827"/>
      <c r="CA102" s="827"/>
      <c r="CB102" s="827"/>
      <c r="CC102" s="827"/>
      <c r="CD102" s="827"/>
      <c r="CE102" s="827"/>
      <c r="CF102" s="827"/>
      <c r="CG102" s="828"/>
      <c r="CH102" s="924"/>
      <c r="CI102" s="925"/>
      <c r="CJ102" s="925"/>
      <c r="CK102" s="925"/>
      <c r="CL102" s="926"/>
      <c r="CM102" s="924"/>
      <c r="CN102" s="925"/>
      <c r="CO102" s="925"/>
      <c r="CP102" s="925"/>
      <c r="CQ102" s="926"/>
      <c r="CR102" s="927">
        <v>0</v>
      </c>
      <c r="CS102" s="889"/>
      <c r="CT102" s="889"/>
      <c r="CU102" s="889"/>
      <c r="CV102" s="928"/>
      <c r="CW102" s="927" t="s">
        <v>594</v>
      </c>
      <c r="CX102" s="889"/>
      <c r="CY102" s="889"/>
      <c r="CZ102" s="889"/>
      <c r="DA102" s="928"/>
      <c r="DB102" s="927">
        <v>171</v>
      </c>
      <c r="DC102" s="889"/>
      <c r="DD102" s="889"/>
      <c r="DE102" s="889"/>
      <c r="DF102" s="928"/>
      <c r="DG102" s="927">
        <v>0</v>
      </c>
      <c r="DH102" s="889"/>
      <c r="DI102" s="889"/>
      <c r="DJ102" s="889"/>
      <c r="DK102" s="928"/>
      <c r="DL102" s="927">
        <v>113</v>
      </c>
      <c r="DM102" s="889"/>
      <c r="DN102" s="889"/>
      <c r="DO102" s="889"/>
      <c r="DP102" s="928"/>
      <c r="DQ102" s="927">
        <v>11</v>
      </c>
      <c r="DR102" s="889"/>
      <c r="DS102" s="889"/>
      <c r="DT102" s="889"/>
      <c r="DU102" s="928"/>
      <c r="DV102" s="826"/>
      <c r="DW102" s="827"/>
      <c r="DX102" s="827"/>
      <c r="DY102" s="827"/>
      <c r="DZ102" s="95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427</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428</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4" t="s">
        <v>431</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432</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2">
      <c r="A109" s="949" t="s">
        <v>433</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434</v>
      </c>
      <c r="AB109" s="930"/>
      <c r="AC109" s="930"/>
      <c r="AD109" s="930"/>
      <c r="AE109" s="931"/>
      <c r="AF109" s="929" t="s">
        <v>435</v>
      </c>
      <c r="AG109" s="930"/>
      <c r="AH109" s="930"/>
      <c r="AI109" s="930"/>
      <c r="AJ109" s="931"/>
      <c r="AK109" s="929" t="s">
        <v>312</v>
      </c>
      <c r="AL109" s="930"/>
      <c r="AM109" s="930"/>
      <c r="AN109" s="930"/>
      <c r="AO109" s="931"/>
      <c r="AP109" s="929" t="s">
        <v>436</v>
      </c>
      <c r="AQ109" s="930"/>
      <c r="AR109" s="930"/>
      <c r="AS109" s="930"/>
      <c r="AT109" s="932"/>
      <c r="AU109" s="949" t="s">
        <v>433</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434</v>
      </c>
      <c r="BR109" s="930"/>
      <c r="BS109" s="930"/>
      <c r="BT109" s="930"/>
      <c r="BU109" s="931"/>
      <c r="BV109" s="929" t="s">
        <v>435</v>
      </c>
      <c r="BW109" s="930"/>
      <c r="BX109" s="930"/>
      <c r="BY109" s="930"/>
      <c r="BZ109" s="931"/>
      <c r="CA109" s="929" t="s">
        <v>312</v>
      </c>
      <c r="CB109" s="930"/>
      <c r="CC109" s="930"/>
      <c r="CD109" s="930"/>
      <c r="CE109" s="931"/>
      <c r="CF109" s="950" t="s">
        <v>436</v>
      </c>
      <c r="CG109" s="950"/>
      <c r="CH109" s="950"/>
      <c r="CI109" s="950"/>
      <c r="CJ109" s="950"/>
      <c r="CK109" s="929" t="s">
        <v>437</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434</v>
      </c>
      <c r="DH109" s="930"/>
      <c r="DI109" s="930"/>
      <c r="DJ109" s="930"/>
      <c r="DK109" s="931"/>
      <c r="DL109" s="929" t="s">
        <v>435</v>
      </c>
      <c r="DM109" s="930"/>
      <c r="DN109" s="930"/>
      <c r="DO109" s="930"/>
      <c r="DP109" s="931"/>
      <c r="DQ109" s="929" t="s">
        <v>312</v>
      </c>
      <c r="DR109" s="930"/>
      <c r="DS109" s="930"/>
      <c r="DT109" s="930"/>
      <c r="DU109" s="931"/>
      <c r="DV109" s="929" t="s">
        <v>436</v>
      </c>
      <c r="DW109" s="930"/>
      <c r="DX109" s="930"/>
      <c r="DY109" s="930"/>
      <c r="DZ109" s="932"/>
    </row>
    <row r="110" spans="1:131" s="230" customFormat="1" ht="26.25" customHeight="1" x14ac:dyDescent="0.2">
      <c r="A110" s="933" t="s">
        <v>438</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1995133</v>
      </c>
      <c r="AB110" s="937"/>
      <c r="AC110" s="937"/>
      <c r="AD110" s="937"/>
      <c r="AE110" s="938"/>
      <c r="AF110" s="939">
        <v>2006209</v>
      </c>
      <c r="AG110" s="937"/>
      <c r="AH110" s="937"/>
      <c r="AI110" s="937"/>
      <c r="AJ110" s="938"/>
      <c r="AK110" s="939">
        <v>2076474</v>
      </c>
      <c r="AL110" s="937"/>
      <c r="AM110" s="937"/>
      <c r="AN110" s="937"/>
      <c r="AO110" s="938"/>
      <c r="AP110" s="940">
        <v>22.1</v>
      </c>
      <c r="AQ110" s="941"/>
      <c r="AR110" s="941"/>
      <c r="AS110" s="941"/>
      <c r="AT110" s="942"/>
      <c r="AU110" s="943" t="s">
        <v>75</v>
      </c>
      <c r="AV110" s="944"/>
      <c r="AW110" s="944"/>
      <c r="AX110" s="944"/>
      <c r="AY110" s="944"/>
      <c r="AZ110" s="966" t="s">
        <v>439</v>
      </c>
      <c r="BA110" s="934"/>
      <c r="BB110" s="934"/>
      <c r="BC110" s="934"/>
      <c r="BD110" s="934"/>
      <c r="BE110" s="934"/>
      <c r="BF110" s="934"/>
      <c r="BG110" s="934"/>
      <c r="BH110" s="934"/>
      <c r="BI110" s="934"/>
      <c r="BJ110" s="934"/>
      <c r="BK110" s="934"/>
      <c r="BL110" s="934"/>
      <c r="BM110" s="934"/>
      <c r="BN110" s="934"/>
      <c r="BO110" s="934"/>
      <c r="BP110" s="935"/>
      <c r="BQ110" s="967">
        <v>20616442</v>
      </c>
      <c r="BR110" s="968"/>
      <c r="BS110" s="968"/>
      <c r="BT110" s="968"/>
      <c r="BU110" s="968"/>
      <c r="BV110" s="968">
        <v>19801527</v>
      </c>
      <c r="BW110" s="968"/>
      <c r="BX110" s="968"/>
      <c r="BY110" s="968"/>
      <c r="BZ110" s="968"/>
      <c r="CA110" s="968">
        <v>19719363</v>
      </c>
      <c r="CB110" s="968"/>
      <c r="CC110" s="968"/>
      <c r="CD110" s="968"/>
      <c r="CE110" s="968"/>
      <c r="CF110" s="981">
        <v>210.2</v>
      </c>
      <c r="CG110" s="982"/>
      <c r="CH110" s="982"/>
      <c r="CI110" s="982"/>
      <c r="CJ110" s="982"/>
      <c r="CK110" s="983" t="s">
        <v>440</v>
      </c>
      <c r="CL110" s="984"/>
      <c r="CM110" s="966" t="s">
        <v>441</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131</v>
      </c>
      <c r="DH110" s="968"/>
      <c r="DI110" s="968"/>
      <c r="DJ110" s="968"/>
      <c r="DK110" s="968"/>
      <c r="DL110" s="968" t="s">
        <v>131</v>
      </c>
      <c r="DM110" s="968"/>
      <c r="DN110" s="968"/>
      <c r="DO110" s="968"/>
      <c r="DP110" s="968"/>
      <c r="DQ110" s="968" t="s">
        <v>131</v>
      </c>
      <c r="DR110" s="968"/>
      <c r="DS110" s="968"/>
      <c r="DT110" s="968"/>
      <c r="DU110" s="968"/>
      <c r="DV110" s="969" t="s">
        <v>131</v>
      </c>
      <c r="DW110" s="969"/>
      <c r="DX110" s="969"/>
      <c r="DY110" s="969"/>
      <c r="DZ110" s="970"/>
    </row>
    <row r="111" spans="1:131" s="230" customFormat="1" ht="26.25" customHeight="1" x14ac:dyDescent="0.2">
      <c r="A111" s="971" t="s">
        <v>442</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131</v>
      </c>
      <c r="AB111" s="975"/>
      <c r="AC111" s="975"/>
      <c r="AD111" s="975"/>
      <c r="AE111" s="976"/>
      <c r="AF111" s="977" t="s">
        <v>443</v>
      </c>
      <c r="AG111" s="975"/>
      <c r="AH111" s="975"/>
      <c r="AI111" s="975"/>
      <c r="AJ111" s="976"/>
      <c r="AK111" s="977" t="s">
        <v>131</v>
      </c>
      <c r="AL111" s="975"/>
      <c r="AM111" s="975"/>
      <c r="AN111" s="975"/>
      <c r="AO111" s="976"/>
      <c r="AP111" s="978" t="s">
        <v>131</v>
      </c>
      <c r="AQ111" s="979"/>
      <c r="AR111" s="979"/>
      <c r="AS111" s="979"/>
      <c r="AT111" s="980"/>
      <c r="AU111" s="945"/>
      <c r="AV111" s="946"/>
      <c r="AW111" s="946"/>
      <c r="AX111" s="946"/>
      <c r="AY111" s="946"/>
      <c r="AZ111" s="959" t="s">
        <v>444</v>
      </c>
      <c r="BA111" s="960"/>
      <c r="BB111" s="960"/>
      <c r="BC111" s="960"/>
      <c r="BD111" s="960"/>
      <c r="BE111" s="960"/>
      <c r="BF111" s="960"/>
      <c r="BG111" s="960"/>
      <c r="BH111" s="960"/>
      <c r="BI111" s="960"/>
      <c r="BJ111" s="960"/>
      <c r="BK111" s="960"/>
      <c r="BL111" s="960"/>
      <c r="BM111" s="960"/>
      <c r="BN111" s="960"/>
      <c r="BO111" s="960"/>
      <c r="BP111" s="961"/>
      <c r="BQ111" s="962" t="s">
        <v>131</v>
      </c>
      <c r="BR111" s="963"/>
      <c r="BS111" s="963"/>
      <c r="BT111" s="963"/>
      <c r="BU111" s="963"/>
      <c r="BV111" s="963" t="s">
        <v>445</v>
      </c>
      <c r="BW111" s="963"/>
      <c r="BX111" s="963"/>
      <c r="BY111" s="963"/>
      <c r="BZ111" s="963"/>
      <c r="CA111" s="963" t="s">
        <v>131</v>
      </c>
      <c r="CB111" s="963"/>
      <c r="CC111" s="963"/>
      <c r="CD111" s="963"/>
      <c r="CE111" s="963"/>
      <c r="CF111" s="957" t="s">
        <v>131</v>
      </c>
      <c r="CG111" s="958"/>
      <c r="CH111" s="958"/>
      <c r="CI111" s="958"/>
      <c r="CJ111" s="958"/>
      <c r="CK111" s="985"/>
      <c r="CL111" s="986"/>
      <c r="CM111" s="959" t="s">
        <v>446</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131</v>
      </c>
      <c r="DH111" s="963"/>
      <c r="DI111" s="963"/>
      <c r="DJ111" s="963"/>
      <c r="DK111" s="963"/>
      <c r="DL111" s="963" t="s">
        <v>445</v>
      </c>
      <c r="DM111" s="963"/>
      <c r="DN111" s="963"/>
      <c r="DO111" s="963"/>
      <c r="DP111" s="963"/>
      <c r="DQ111" s="963" t="s">
        <v>445</v>
      </c>
      <c r="DR111" s="963"/>
      <c r="DS111" s="963"/>
      <c r="DT111" s="963"/>
      <c r="DU111" s="963"/>
      <c r="DV111" s="964" t="s">
        <v>131</v>
      </c>
      <c r="DW111" s="964"/>
      <c r="DX111" s="964"/>
      <c r="DY111" s="964"/>
      <c r="DZ111" s="965"/>
    </row>
    <row r="112" spans="1:131" s="230" customFormat="1" ht="26.25" customHeight="1" x14ac:dyDescent="0.2">
      <c r="A112" s="989" t="s">
        <v>447</v>
      </c>
      <c r="B112" s="990"/>
      <c r="C112" s="960" t="s">
        <v>448</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131</v>
      </c>
      <c r="AB112" s="996"/>
      <c r="AC112" s="996"/>
      <c r="AD112" s="996"/>
      <c r="AE112" s="997"/>
      <c r="AF112" s="998" t="s">
        <v>131</v>
      </c>
      <c r="AG112" s="996"/>
      <c r="AH112" s="996"/>
      <c r="AI112" s="996"/>
      <c r="AJ112" s="997"/>
      <c r="AK112" s="998" t="s">
        <v>131</v>
      </c>
      <c r="AL112" s="996"/>
      <c r="AM112" s="996"/>
      <c r="AN112" s="996"/>
      <c r="AO112" s="997"/>
      <c r="AP112" s="999" t="s">
        <v>131</v>
      </c>
      <c r="AQ112" s="1000"/>
      <c r="AR112" s="1000"/>
      <c r="AS112" s="1000"/>
      <c r="AT112" s="1001"/>
      <c r="AU112" s="945"/>
      <c r="AV112" s="946"/>
      <c r="AW112" s="946"/>
      <c r="AX112" s="946"/>
      <c r="AY112" s="946"/>
      <c r="AZ112" s="959" t="s">
        <v>449</v>
      </c>
      <c r="BA112" s="960"/>
      <c r="BB112" s="960"/>
      <c r="BC112" s="960"/>
      <c r="BD112" s="960"/>
      <c r="BE112" s="960"/>
      <c r="BF112" s="960"/>
      <c r="BG112" s="960"/>
      <c r="BH112" s="960"/>
      <c r="BI112" s="960"/>
      <c r="BJ112" s="960"/>
      <c r="BK112" s="960"/>
      <c r="BL112" s="960"/>
      <c r="BM112" s="960"/>
      <c r="BN112" s="960"/>
      <c r="BO112" s="960"/>
      <c r="BP112" s="961"/>
      <c r="BQ112" s="962">
        <v>8897199</v>
      </c>
      <c r="BR112" s="963"/>
      <c r="BS112" s="963"/>
      <c r="BT112" s="963"/>
      <c r="BU112" s="963"/>
      <c r="BV112" s="963">
        <v>9288912</v>
      </c>
      <c r="BW112" s="963"/>
      <c r="BX112" s="963"/>
      <c r="BY112" s="963"/>
      <c r="BZ112" s="963"/>
      <c r="CA112" s="963">
        <v>9197744</v>
      </c>
      <c r="CB112" s="963"/>
      <c r="CC112" s="963"/>
      <c r="CD112" s="963"/>
      <c r="CE112" s="963"/>
      <c r="CF112" s="957">
        <v>98</v>
      </c>
      <c r="CG112" s="958"/>
      <c r="CH112" s="958"/>
      <c r="CI112" s="958"/>
      <c r="CJ112" s="958"/>
      <c r="CK112" s="985"/>
      <c r="CL112" s="986"/>
      <c r="CM112" s="959" t="s">
        <v>450</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445</v>
      </c>
      <c r="DH112" s="963"/>
      <c r="DI112" s="963"/>
      <c r="DJ112" s="963"/>
      <c r="DK112" s="963"/>
      <c r="DL112" s="963" t="s">
        <v>131</v>
      </c>
      <c r="DM112" s="963"/>
      <c r="DN112" s="963"/>
      <c r="DO112" s="963"/>
      <c r="DP112" s="963"/>
      <c r="DQ112" s="963" t="s">
        <v>131</v>
      </c>
      <c r="DR112" s="963"/>
      <c r="DS112" s="963"/>
      <c r="DT112" s="963"/>
      <c r="DU112" s="963"/>
      <c r="DV112" s="964" t="s">
        <v>131</v>
      </c>
      <c r="DW112" s="964"/>
      <c r="DX112" s="964"/>
      <c r="DY112" s="964"/>
      <c r="DZ112" s="965"/>
    </row>
    <row r="113" spans="1:130" s="230" customFormat="1" ht="26.25" customHeight="1" x14ac:dyDescent="0.2">
      <c r="A113" s="991"/>
      <c r="B113" s="992"/>
      <c r="C113" s="960" t="s">
        <v>451</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729919</v>
      </c>
      <c r="AB113" s="975"/>
      <c r="AC113" s="975"/>
      <c r="AD113" s="975"/>
      <c r="AE113" s="976"/>
      <c r="AF113" s="977">
        <v>718210</v>
      </c>
      <c r="AG113" s="975"/>
      <c r="AH113" s="975"/>
      <c r="AI113" s="975"/>
      <c r="AJ113" s="976"/>
      <c r="AK113" s="977">
        <v>681850</v>
      </c>
      <c r="AL113" s="975"/>
      <c r="AM113" s="975"/>
      <c r="AN113" s="975"/>
      <c r="AO113" s="976"/>
      <c r="AP113" s="978">
        <v>7.3</v>
      </c>
      <c r="AQ113" s="979"/>
      <c r="AR113" s="979"/>
      <c r="AS113" s="979"/>
      <c r="AT113" s="980"/>
      <c r="AU113" s="945"/>
      <c r="AV113" s="946"/>
      <c r="AW113" s="946"/>
      <c r="AX113" s="946"/>
      <c r="AY113" s="946"/>
      <c r="AZ113" s="959" t="s">
        <v>452</v>
      </c>
      <c r="BA113" s="960"/>
      <c r="BB113" s="960"/>
      <c r="BC113" s="960"/>
      <c r="BD113" s="960"/>
      <c r="BE113" s="960"/>
      <c r="BF113" s="960"/>
      <c r="BG113" s="960"/>
      <c r="BH113" s="960"/>
      <c r="BI113" s="960"/>
      <c r="BJ113" s="960"/>
      <c r="BK113" s="960"/>
      <c r="BL113" s="960"/>
      <c r="BM113" s="960"/>
      <c r="BN113" s="960"/>
      <c r="BO113" s="960"/>
      <c r="BP113" s="961"/>
      <c r="BQ113" s="962" t="s">
        <v>131</v>
      </c>
      <c r="BR113" s="963"/>
      <c r="BS113" s="963"/>
      <c r="BT113" s="963"/>
      <c r="BU113" s="963"/>
      <c r="BV113" s="963" t="s">
        <v>131</v>
      </c>
      <c r="BW113" s="963"/>
      <c r="BX113" s="963"/>
      <c r="BY113" s="963"/>
      <c r="BZ113" s="963"/>
      <c r="CA113" s="963" t="s">
        <v>131</v>
      </c>
      <c r="CB113" s="963"/>
      <c r="CC113" s="963"/>
      <c r="CD113" s="963"/>
      <c r="CE113" s="963"/>
      <c r="CF113" s="957" t="s">
        <v>131</v>
      </c>
      <c r="CG113" s="958"/>
      <c r="CH113" s="958"/>
      <c r="CI113" s="958"/>
      <c r="CJ113" s="958"/>
      <c r="CK113" s="985"/>
      <c r="CL113" s="986"/>
      <c r="CM113" s="959" t="s">
        <v>453</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131</v>
      </c>
      <c r="DH113" s="996"/>
      <c r="DI113" s="996"/>
      <c r="DJ113" s="996"/>
      <c r="DK113" s="997"/>
      <c r="DL113" s="998" t="s">
        <v>131</v>
      </c>
      <c r="DM113" s="996"/>
      <c r="DN113" s="996"/>
      <c r="DO113" s="996"/>
      <c r="DP113" s="997"/>
      <c r="DQ113" s="998" t="s">
        <v>131</v>
      </c>
      <c r="DR113" s="996"/>
      <c r="DS113" s="996"/>
      <c r="DT113" s="996"/>
      <c r="DU113" s="997"/>
      <c r="DV113" s="999" t="s">
        <v>131</v>
      </c>
      <c r="DW113" s="1000"/>
      <c r="DX113" s="1000"/>
      <c r="DY113" s="1000"/>
      <c r="DZ113" s="1001"/>
    </row>
    <row r="114" spans="1:130" s="230" customFormat="1" ht="26.25" customHeight="1" x14ac:dyDescent="0.2">
      <c r="A114" s="991"/>
      <c r="B114" s="992"/>
      <c r="C114" s="960" t="s">
        <v>454</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t="s">
        <v>131</v>
      </c>
      <c r="AB114" s="996"/>
      <c r="AC114" s="996"/>
      <c r="AD114" s="996"/>
      <c r="AE114" s="997"/>
      <c r="AF114" s="998" t="s">
        <v>131</v>
      </c>
      <c r="AG114" s="996"/>
      <c r="AH114" s="996"/>
      <c r="AI114" s="996"/>
      <c r="AJ114" s="997"/>
      <c r="AK114" s="998" t="s">
        <v>131</v>
      </c>
      <c r="AL114" s="996"/>
      <c r="AM114" s="996"/>
      <c r="AN114" s="996"/>
      <c r="AO114" s="997"/>
      <c r="AP114" s="999" t="s">
        <v>131</v>
      </c>
      <c r="AQ114" s="1000"/>
      <c r="AR114" s="1000"/>
      <c r="AS114" s="1000"/>
      <c r="AT114" s="1001"/>
      <c r="AU114" s="945"/>
      <c r="AV114" s="946"/>
      <c r="AW114" s="946"/>
      <c r="AX114" s="946"/>
      <c r="AY114" s="946"/>
      <c r="AZ114" s="959" t="s">
        <v>455</v>
      </c>
      <c r="BA114" s="960"/>
      <c r="BB114" s="960"/>
      <c r="BC114" s="960"/>
      <c r="BD114" s="960"/>
      <c r="BE114" s="960"/>
      <c r="BF114" s="960"/>
      <c r="BG114" s="960"/>
      <c r="BH114" s="960"/>
      <c r="BI114" s="960"/>
      <c r="BJ114" s="960"/>
      <c r="BK114" s="960"/>
      <c r="BL114" s="960"/>
      <c r="BM114" s="960"/>
      <c r="BN114" s="960"/>
      <c r="BO114" s="960"/>
      <c r="BP114" s="961"/>
      <c r="BQ114" s="962">
        <v>3437464</v>
      </c>
      <c r="BR114" s="963"/>
      <c r="BS114" s="963"/>
      <c r="BT114" s="963"/>
      <c r="BU114" s="963"/>
      <c r="BV114" s="963">
        <v>3374811</v>
      </c>
      <c r="BW114" s="963"/>
      <c r="BX114" s="963"/>
      <c r="BY114" s="963"/>
      <c r="BZ114" s="963"/>
      <c r="CA114" s="963">
        <v>3351054</v>
      </c>
      <c r="CB114" s="963"/>
      <c r="CC114" s="963"/>
      <c r="CD114" s="963"/>
      <c r="CE114" s="963"/>
      <c r="CF114" s="957">
        <v>35.700000000000003</v>
      </c>
      <c r="CG114" s="958"/>
      <c r="CH114" s="958"/>
      <c r="CI114" s="958"/>
      <c r="CJ114" s="958"/>
      <c r="CK114" s="985"/>
      <c r="CL114" s="986"/>
      <c r="CM114" s="959" t="s">
        <v>456</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131</v>
      </c>
      <c r="DH114" s="996"/>
      <c r="DI114" s="996"/>
      <c r="DJ114" s="996"/>
      <c r="DK114" s="997"/>
      <c r="DL114" s="998" t="s">
        <v>131</v>
      </c>
      <c r="DM114" s="996"/>
      <c r="DN114" s="996"/>
      <c r="DO114" s="996"/>
      <c r="DP114" s="997"/>
      <c r="DQ114" s="998" t="s">
        <v>445</v>
      </c>
      <c r="DR114" s="996"/>
      <c r="DS114" s="996"/>
      <c r="DT114" s="996"/>
      <c r="DU114" s="997"/>
      <c r="DV114" s="999" t="s">
        <v>131</v>
      </c>
      <c r="DW114" s="1000"/>
      <c r="DX114" s="1000"/>
      <c r="DY114" s="1000"/>
      <c r="DZ114" s="1001"/>
    </row>
    <row r="115" spans="1:130" s="230" customFormat="1" ht="26.25" customHeight="1" x14ac:dyDescent="0.2">
      <c r="A115" s="991"/>
      <c r="B115" s="992"/>
      <c r="C115" s="960" t="s">
        <v>457</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54</v>
      </c>
      <c r="AB115" s="975"/>
      <c r="AC115" s="975"/>
      <c r="AD115" s="975"/>
      <c r="AE115" s="976"/>
      <c r="AF115" s="977">
        <v>49</v>
      </c>
      <c r="AG115" s="975"/>
      <c r="AH115" s="975"/>
      <c r="AI115" s="975"/>
      <c r="AJ115" s="976"/>
      <c r="AK115" s="977">
        <v>82</v>
      </c>
      <c r="AL115" s="975"/>
      <c r="AM115" s="975"/>
      <c r="AN115" s="975"/>
      <c r="AO115" s="976"/>
      <c r="AP115" s="978">
        <v>0</v>
      </c>
      <c r="AQ115" s="979"/>
      <c r="AR115" s="979"/>
      <c r="AS115" s="979"/>
      <c r="AT115" s="980"/>
      <c r="AU115" s="945"/>
      <c r="AV115" s="946"/>
      <c r="AW115" s="946"/>
      <c r="AX115" s="946"/>
      <c r="AY115" s="946"/>
      <c r="AZ115" s="959" t="s">
        <v>458</v>
      </c>
      <c r="BA115" s="960"/>
      <c r="BB115" s="960"/>
      <c r="BC115" s="960"/>
      <c r="BD115" s="960"/>
      <c r="BE115" s="960"/>
      <c r="BF115" s="960"/>
      <c r="BG115" s="960"/>
      <c r="BH115" s="960"/>
      <c r="BI115" s="960"/>
      <c r="BJ115" s="960"/>
      <c r="BK115" s="960"/>
      <c r="BL115" s="960"/>
      <c r="BM115" s="960"/>
      <c r="BN115" s="960"/>
      <c r="BO115" s="960"/>
      <c r="BP115" s="961"/>
      <c r="BQ115" s="962">
        <v>13063</v>
      </c>
      <c r="BR115" s="963"/>
      <c r="BS115" s="963"/>
      <c r="BT115" s="963"/>
      <c r="BU115" s="963"/>
      <c r="BV115" s="963">
        <v>12194</v>
      </c>
      <c r="BW115" s="963"/>
      <c r="BX115" s="963"/>
      <c r="BY115" s="963"/>
      <c r="BZ115" s="963"/>
      <c r="CA115" s="963">
        <v>11259</v>
      </c>
      <c r="CB115" s="963"/>
      <c r="CC115" s="963"/>
      <c r="CD115" s="963"/>
      <c r="CE115" s="963"/>
      <c r="CF115" s="957">
        <v>0.1</v>
      </c>
      <c r="CG115" s="958"/>
      <c r="CH115" s="958"/>
      <c r="CI115" s="958"/>
      <c r="CJ115" s="958"/>
      <c r="CK115" s="985"/>
      <c r="CL115" s="986"/>
      <c r="CM115" s="959" t="s">
        <v>459</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131</v>
      </c>
      <c r="DH115" s="996"/>
      <c r="DI115" s="996"/>
      <c r="DJ115" s="996"/>
      <c r="DK115" s="997"/>
      <c r="DL115" s="998" t="s">
        <v>131</v>
      </c>
      <c r="DM115" s="996"/>
      <c r="DN115" s="996"/>
      <c r="DO115" s="996"/>
      <c r="DP115" s="997"/>
      <c r="DQ115" s="998" t="s">
        <v>131</v>
      </c>
      <c r="DR115" s="996"/>
      <c r="DS115" s="996"/>
      <c r="DT115" s="996"/>
      <c r="DU115" s="997"/>
      <c r="DV115" s="999" t="s">
        <v>131</v>
      </c>
      <c r="DW115" s="1000"/>
      <c r="DX115" s="1000"/>
      <c r="DY115" s="1000"/>
      <c r="DZ115" s="1001"/>
    </row>
    <row r="116" spans="1:130" s="230" customFormat="1" ht="26.25" customHeight="1" x14ac:dyDescent="0.2">
      <c r="A116" s="993"/>
      <c r="B116" s="994"/>
      <c r="C116" s="1002" t="s">
        <v>460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884</v>
      </c>
      <c r="AB116" s="996"/>
      <c r="AC116" s="996"/>
      <c r="AD116" s="996"/>
      <c r="AE116" s="997"/>
      <c r="AF116" s="998">
        <v>867</v>
      </c>
      <c r="AG116" s="996"/>
      <c r="AH116" s="996"/>
      <c r="AI116" s="996"/>
      <c r="AJ116" s="997"/>
      <c r="AK116" s="998">
        <v>786</v>
      </c>
      <c r="AL116" s="996"/>
      <c r="AM116" s="996"/>
      <c r="AN116" s="996"/>
      <c r="AO116" s="997"/>
      <c r="AP116" s="999">
        <v>0</v>
      </c>
      <c r="AQ116" s="1000"/>
      <c r="AR116" s="1000"/>
      <c r="AS116" s="1000"/>
      <c r="AT116" s="1001"/>
      <c r="AU116" s="945"/>
      <c r="AV116" s="946"/>
      <c r="AW116" s="946"/>
      <c r="AX116" s="946"/>
      <c r="AY116" s="946"/>
      <c r="AZ116" s="1004" t="s">
        <v>461</v>
      </c>
      <c r="BA116" s="1005"/>
      <c r="BB116" s="1005"/>
      <c r="BC116" s="1005"/>
      <c r="BD116" s="1005"/>
      <c r="BE116" s="1005"/>
      <c r="BF116" s="1005"/>
      <c r="BG116" s="1005"/>
      <c r="BH116" s="1005"/>
      <c r="BI116" s="1005"/>
      <c r="BJ116" s="1005"/>
      <c r="BK116" s="1005"/>
      <c r="BL116" s="1005"/>
      <c r="BM116" s="1005"/>
      <c r="BN116" s="1005"/>
      <c r="BO116" s="1005"/>
      <c r="BP116" s="1006"/>
      <c r="BQ116" s="962" t="s">
        <v>445</v>
      </c>
      <c r="BR116" s="963"/>
      <c r="BS116" s="963"/>
      <c r="BT116" s="963"/>
      <c r="BU116" s="963"/>
      <c r="BV116" s="963" t="s">
        <v>131</v>
      </c>
      <c r="BW116" s="963"/>
      <c r="BX116" s="963"/>
      <c r="BY116" s="963"/>
      <c r="BZ116" s="963"/>
      <c r="CA116" s="963" t="s">
        <v>131</v>
      </c>
      <c r="CB116" s="963"/>
      <c r="CC116" s="963"/>
      <c r="CD116" s="963"/>
      <c r="CE116" s="963"/>
      <c r="CF116" s="957" t="s">
        <v>131</v>
      </c>
      <c r="CG116" s="958"/>
      <c r="CH116" s="958"/>
      <c r="CI116" s="958"/>
      <c r="CJ116" s="958"/>
      <c r="CK116" s="985"/>
      <c r="CL116" s="986"/>
      <c r="CM116" s="959" t="s">
        <v>462</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445</v>
      </c>
      <c r="DH116" s="996"/>
      <c r="DI116" s="996"/>
      <c r="DJ116" s="996"/>
      <c r="DK116" s="997"/>
      <c r="DL116" s="998" t="s">
        <v>131</v>
      </c>
      <c r="DM116" s="996"/>
      <c r="DN116" s="996"/>
      <c r="DO116" s="996"/>
      <c r="DP116" s="997"/>
      <c r="DQ116" s="998" t="s">
        <v>131</v>
      </c>
      <c r="DR116" s="996"/>
      <c r="DS116" s="996"/>
      <c r="DT116" s="996"/>
      <c r="DU116" s="997"/>
      <c r="DV116" s="999" t="s">
        <v>131</v>
      </c>
      <c r="DW116" s="1000"/>
      <c r="DX116" s="1000"/>
      <c r="DY116" s="1000"/>
      <c r="DZ116" s="1001"/>
    </row>
    <row r="117" spans="1:130" s="230" customFormat="1" ht="26.25" customHeight="1" x14ac:dyDescent="0.2">
      <c r="A117" s="949" t="s">
        <v>190</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463</v>
      </c>
      <c r="Z117" s="931"/>
      <c r="AA117" s="1015">
        <v>2725990</v>
      </c>
      <c r="AB117" s="1016"/>
      <c r="AC117" s="1016"/>
      <c r="AD117" s="1016"/>
      <c r="AE117" s="1017"/>
      <c r="AF117" s="1018">
        <v>2725335</v>
      </c>
      <c r="AG117" s="1016"/>
      <c r="AH117" s="1016"/>
      <c r="AI117" s="1016"/>
      <c r="AJ117" s="1017"/>
      <c r="AK117" s="1018">
        <v>2759192</v>
      </c>
      <c r="AL117" s="1016"/>
      <c r="AM117" s="1016"/>
      <c r="AN117" s="1016"/>
      <c r="AO117" s="1017"/>
      <c r="AP117" s="1019"/>
      <c r="AQ117" s="1020"/>
      <c r="AR117" s="1020"/>
      <c r="AS117" s="1020"/>
      <c r="AT117" s="1021"/>
      <c r="AU117" s="945"/>
      <c r="AV117" s="946"/>
      <c r="AW117" s="946"/>
      <c r="AX117" s="946"/>
      <c r="AY117" s="946"/>
      <c r="AZ117" s="1011" t="s">
        <v>464</v>
      </c>
      <c r="BA117" s="1012"/>
      <c r="BB117" s="1012"/>
      <c r="BC117" s="1012"/>
      <c r="BD117" s="1012"/>
      <c r="BE117" s="1012"/>
      <c r="BF117" s="1012"/>
      <c r="BG117" s="1012"/>
      <c r="BH117" s="1012"/>
      <c r="BI117" s="1012"/>
      <c r="BJ117" s="1012"/>
      <c r="BK117" s="1012"/>
      <c r="BL117" s="1012"/>
      <c r="BM117" s="1012"/>
      <c r="BN117" s="1012"/>
      <c r="BO117" s="1012"/>
      <c r="BP117" s="1013"/>
      <c r="BQ117" s="962" t="s">
        <v>131</v>
      </c>
      <c r="BR117" s="963"/>
      <c r="BS117" s="963"/>
      <c r="BT117" s="963"/>
      <c r="BU117" s="963"/>
      <c r="BV117" s="963" t="s">
        <v>131</v>
      </c>
      <c r="BW117" s="963"/>
      <c r="BX117" s="963"/>
      <c r="BY117" s="963"/>
      <c r="BZ117" s="963"/>
      <c r="CA117" s="963" t="s">
        <v>131</v>
      </c>
      <c r="CB117" s="963"/>
      <c r="CC117" s="963"/>
      <c r="CD117" s="963"/>
      <c r="CE117" s="963"/>
      <c r="CF117" s="957" t="s">
        <v>131</v>
      </c>
      <c r="CG117" s="958"/>
      <c r="CH117" s="958"/>
      <c r="CI117" s="958"/>
      <c r="CJ117" s="958"/>
      <c r="CK117" s="985"/>
      <c r="CL117" s="986"/>
      <c r="CM117" s="959" t="s">
        <v>465</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131</v>
      </c>
      <c r="DH117" s="996"/>
      <c r="DI117" s="996"/>
      <c r="DJ117" s="996"/>
      <c r="DK117" s="997"/>
      <c r="DL117" s="998" t="s">
        <v>445</v>
      </c>
      <c r="DM117" s="996"/>
      <c r="DN117" s="996"/>
      <c r="DO117" s="996"/>
      <c r="DP117" s="997"/>
      <c r="DQ117" s="998" t="s">
        <v>131</v>
      </c>
      <c r="DR117" s="996"/>
      <c r="DS117" s="996"/>
      <c r="DT117" s="996"/>
      <c r="DU117" s="997"/>
      <c r="DV117" s="999" t="s">
        <v>131</v>
      </c>
      <c r="DW117" s="1000"/>
      <c r="DX117" s="1000"/>
      <c r="DY117" s="1000"/>
      <c r="DZ117" s="1001"/>
    </row>
    <row r="118" spans="1:130" s="230" customFormat="1" ht="26.25" customHeight="1" x14ac:dyDescent="0.2">
      <c r="A118" s="949" t="s">
        <v>437</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434</v>
      </c>
      <c r="AB118" s="930"/>
      <c r="AC118" s="930"/>
      <c r="AD118" s="930"/>
      <c r="AE118" s="931"/>
      <c r="AF118" s="929" t="s">
        <v>435</v>
      </c>
      <c r="AG118" s="930"/>
      <c r="AH118" s="930"/>
      <c r="AI118" s="930"/>
      <c r="AJ118" s="931"/>
      <c r="AK118" s="929" t="s">
        <v>312</v>
      </c>
      <c r="AL118" s="930"/>
      <c r="AM118" s="930"/>
      <c r="AN118" s="930"/>
      <c r="AO118" s="931"/>
      <c r="AP118" s="1007" t="s">
        <v>436</v>
      </c>
      <c r="AQ118" s="1008"/>
      <c r="AR118" s="1008"/>
      <c r="AS118" s="1008"/>
      <c r="AT118" s="1009"/>
      <c r="AU118" s="945"/>
      <c r="AV118" s="946"/>
      <c r="AW118" s="946"/>
      <c r="AX118" s="946"/>
      <c r="AY118" s="946"/>
      <c r="AZ118" s="1010" t="s">
        <v>466</v>
      </c>
      <c r="BA118" s="1002"/>
      <c r="BB118" s="1002"/>
      <c r="BC118" s="1002"/>
      <c r="BD118" s="1002"/>
      <c r="BE118" s="1002"/>
      <c r="BF118" s="1002"/>
      <c r="BG118" s="1002"/>
      <c r="BH118" s="1002"/>
      <c r="BI118" s="1002"/>
      <c r="BJ118" s="1002"/>
      <c r="BK118" s="1002"/>
      <c r="BL118" s="1002"/>
      <c r="BM118" s="1002"/>
      <c r="BN118" s="1002"/>
      <c r="BO118" s="1002"/>
      <c r="BP118" s="1003"/>
      <c r="BQ118" s="1036" t="s">
        <v>131</v>
      </c>
      <c r="BR118" s="1037"/>
      <c r="BS118" s="1037"/>
      <c r="BT118" s="1037"/>
      <c r="BU118" s="1037"/>
      <c r="BV118" s="1037" t="s">
        <v>131</v>
      </c>
      <c r="BW118" s="1037"/>
      <c r="BX118" s="1037"/>
      <c r="BY118" s="1037"/>
      <c r="BZ118" s="1037"/>
      <c r="CA118" s="1037" t="s">
        <v>445</v>
      </c>
      <c r="CB118" s="1037"/>
      <c r="CC118" s="1037"/>
      <c r="CD118" s="1037"/>
      <c r="CE118" s="1037"/>
      <c r="CF118" s="957" t="s">
        <v>131</v>
      </c>
      <c r="CG118" s="958"/>
      <c r="CH118" s="958"/>
      <c r="CI118" s="958"/>
      <c r="CJ118" s="958"/>
      <c r="CK118" s="985"/>
      <c r="CL118" s="986"/>
      <c r="CM118" s="959" t="s">
        <v>467</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131</v>
      </c>
      <c r="DH118" s="996"/>
      <c r="DI118" s="996"/>
      <c r="DJ118" s="996"/>
      <c r="DK118" s="997"/>
      <c r="DL118" s="998" t="s">
        <v>131</v>
      </c>
      <c r="DM118" s="996"/>
      <c r="DN118" s="996"/>
      <c r="DO118" s="996"/>
      <c r="DP118" s="997"/>
      <c r="DQ118" s="998" t="s">
        <v>131</v>
      </c>
      <c r="DR118" s="996"/>
      <c r="DS118" s="996"/>
      <c r="DT118" s="996"/>
      <c r="DU118" s="997"/>
      <c r="DV118" s="999" t="s">
        <v>131</v>
      </c>
      <c r="DW118" s="1000"/>
      <c r="DX118" s="1000"/>
      <c r="DY118" s="1000"/>
      <c r="DZ118" s="1001"/>
    </row>
    <row r="119" spans="1:130" s="230" customFormat="1" ht="26.25" customHeight="1" x14ac:dyDescent="0.2">
      <c r="A119" s="1093" t="s">
        <v>440</v>
      </c>
      <c r="B119" s="984"/>
      <c r="C119" s="966" t="s">
        <v>441</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131</v>
      </c>
      <c r="AB119" s="937"/>
      <c r="AC119" s="937"/>
      <c r="AD119" s="937"/>
      <c r="AE119" s="938"/>
      <c r="AF119" s="939" t="s">
        <v>445</v>
      </c>
      <c r="AG119" s="937"/>
      <c r="AH119" s="937"/>
      <c r="AI119" s="937"/>
      <c r="AJ119" s="938"/>
      <c r="AK119" s="939" t="s">
        <v>445</v>
      </c>
      <c r="AL119" s="937"/>
      <c r="AM119" s="937"/>
      <c r="AN119" s="937"/>
      <c r="AO119" s="938"/>
      <c r="AP119" s="940" t="s">
        <v>131</v>
      </c>
      <c r="AQ119" s="941"/>
      <c r="AR119" s="941"/>
      <c r="AS119" s="941"/>
      <c r="AT119" s="942"/>
      <c r="AU119" s="947"/>
      <c r="AV119" s="948"/>
      <c r="AW119" s="948"/>
      <c r="AX119" s="948"/>
      <c r="AY119" s="948"/>
      <c r="AZ119" s="251" t="s">
        <v>190</v>
      </c>
      <c r="BA119" s="251"/>
      <c r="BB119" s="251"/>
      <c r="BC119" s="251"/>
      <c r="BD119" s="251"/>
      <c r="BE119" s="251"/>
      <c r="BF119" s="251"/>
      <c r="BG119" s="251"/>
      <c r="BH119" s="251"/>
      <c r="BI119" s="251"/>
      <c r="BJ119" s="251"/>
      <c r="BK119" s="251"/>
      <c r="BL119" s="251"/>
      <c r="BM119" s="251"/>
      <c r="BN119" s="251"/>
      <c r="BO119" s="1014" t="s">
        <v>468</v>
      </c>
      <c r="BP119" s="1042"/>
      <c r="BQ119" s="1036">
        <v>32964168</v>
      </c>
      <c r="BR119" s="1037"/>
      <c r="BS119" s="1037"/>
      <c r="BT119" s="1037"/>
      <c r="BU119" s="1037"/>
      <c r="BV119" s="1037">
        <v>32477444</v>
      </c>
      <c r="BW119" s="1037"/>
      <c r="BX119" s="1037"/>
      <c r="BY119" s="1037"/>
      <c r="BZ119" s="1037"/>
      <c r="CA119" s="1037">
        <v>32279420</v>
      </c>
      <c r="CB119" s="1037"/>
      <c r="CC119" s="1037"/>
      <c r="CD119" s="1037"/>
      <c r="CE119" s="1037"/>
      <c r="CF119" s="1038"/>
      <c r="CG119" s="1039"/>
      <c r="CH119" s="1039"/>
      <c r="CI119" s="1039"/>
      <c r="CJ119" s="1040"/>
      <c r="CK119" s="987"/>
      <c r="CL119" s="988"/>
      <c r="CM119" s="1010" t="s">
        <v>469</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445</v>
      </c>
      <c r="DH119" s="1023"/>
      <c r="DI119" s="1023"/>
      <c r="DJ119" s="1023"/>
      <c r="DK119" s="1024"/>
      <c r="DL119" s="1022" t="s">
        <v>131</v>
      </c>
      <c r="DM119" s="1023"/>
      <c r="DN119" s="1023"/>
      <c r="DO119" s="1023"/>
      <c r="DP119" s="1024"/>
      <c r="DQ119" s="1022" t="s">
        <v>131</v>
      </c>
      <c r="DR119" s="1023"/>
      <c r="DS119" s="1023"/>
      <c r="DT119" s="1023"/>
      <c r="DU119" s="1024"/>
      <c r="DV119" s="1025" t="s">
        <v>131</v>
      </c>
      <c r="DW119" s="1026"/>
      <c r="DX119" s="1026"/>
      <c r="DY119" s="1026"/>
      <c r="DZ119" s="1027"/>
    </row>
    <row r="120" spans="1:130" s="230" customFormat="1" ht="26.25" customHeight="1" x14ac:dyDescent="0.2">
      <c r="A120" s="1094"/>
      <c r="B120" s="986"/>
      <c r="C120" s="959" t="s">
        <v>446</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131</v>
      </c>
      <c r="AB120" s="996"/>
      <c r="AC120" s="996"/>
      <c r="AD120" s="996"/>
      <c r="AE120" s="997"/>
      <c r="AF120" s="998" t="s">
        <v>131</v>
      </c>
      <c r="AG120" s="996"/>
      <c r="AH120" s="996"/>
      <c r="AI120" s="996"/>
      <c r="AJ120" s="997"/>
      <c r="AK120" s="998" t="s">
        <v>445</v>
      </c>
      <c r="AL120" s="996"/>
      <c r="AM120" s="996"/>
      <c r="AN120" s="996"/>
      <c r="AO120" s="997"/>
      <c r="AP120" s="999" t="s">
        <v>131</v>
      </c>
      <c r="AQ120" s="1000"/>
      <c r="AR120" s="1000"/>
      <c r="AS120" s="1000"/>
      <c r="AT120" s="1001"/>
      <c r="AU120" s="1028" t="s">
        <v>470</v>
      </c>
      <c r="AV120" s="1029"/>
      <c r="AW120" s="1029"/>
      <c r="AX120" s="1029"/>
      <c r="AY120" s="1030"/>
      <c r="AZ120" s="966" t="s">
        <v>471</v>
      </c>
      <c r="BA120" s="934"/>
      <c r="BB120" s="934"/>
      <c r="BC120" s="934"/>
      <c r="BD120" s="934"/>
      <c r="BE120" s="934"/>
      <c r="BF120" s="934"/>
      <c r="BG120" s="934"/>
      <c r="BH120" s="934"/>
      <c r="BI120" s="934"/>
      <c r="BJ120" s="934"/>
      <c r="BK120" s="934"/>
      <c r="BL120" s="934"/>
      <c r="BM120" s="934"/>
      <c r="BN120" s="934"/>
      <c r="BO120" s="934"/>
      <c r="BP120" s="935"/>
      <c r="BQ120" s="967">
        <v>13612153</v>
      </c>
      <c r="BR120" s="968"/>
      <c r="BS120" s="968"/>
      <c r="BT120" s="968"/>
      <c r="BU120" s="968"/>
      <c r="BV120" s="968">
        <v>14331476</v>
      </c>
      <c r="BW120" s="968"/>
      <c r="BX120" s="968"/>
      <c r="BY120" s="968"/>
      <c r="BZ120" s="968"/>
      <c r="CA120" s="968">
        <v>15250709</v>
      </c>
      <c r="CB120" s="968"/>
      <c r="CC120" s="968"/>
      <c r="CD120" s="968"/>
      <c r="CE120" s="968"/>
      <c r="CF120" s="981">
        <v>162.6</v>
      </c>
      <c r="CG120" s="982"/>
      <c r="CH120" s="982"/>
      <c r="CI120" s="982"/>
      <c r="CJ120" s="982"/>
      <c r="CK120" s="1043" t="s">
        <v>472</v>
      </c>
      <c r="CL120" s="1044"/>
      <c r="CM120" s="1044"/>
      <c r="CN120" s="1044"/>
      <c r="CO120" s="1045"/>
      <c r="CP120" s="1051" t="s">
        <v>413</v>
      </c>
      <c r="CQ120" s="1052"/>
      <c r="CR120" s="1052"/>
      <c r="CS120" s="1052"/>
      <c r="CT120" s="1052"/>
      <c r="CU120" s="1052"/>
      <c r="CV120" s="1052"/>
      <c r="CW120" s="1052"/>
      <c r="CX120" s="1052"/>
      <c r="CY120" s="1052"/>
      <c r="CZ120" s="1052"/>
      <c r="DA120" s="1052"/>
      <c r="DB120" s="1052"/>
      <c r="DC120" s="1052"/>
      <c r="DD120" s="1052"/>
      <c r="DE120" s="1052"/>
      <c r="DF120" s="1053"/>
      <c r="DG120" s="967">
        <v>4916051</v>
      </c>
      <c r="DH120" s="968"/>
      <c r="DI120" s="968"/>
      <c r="DJ120" s="968"/>
      <c r="DK120" s="968"/>
      <c r="DL120" s="968">
        <v>4448551</v>
      </c>
      <c r="DM120" s="968"/>
      <c r="DN120" s="968"/>
      <c r="DO120" s="968"/>
      <c r="DP120" s="968"/>
      <c r="DQ120" s="968">
        <v>4125365</v>
      </c>
      <c r="DR120" s="968"/>
      <c r="DS120" s="968"/>
      <c r="DT120" s="968"/>
      <c r="DU120" s="968"/>
      <c r="DV120" s="969">
        <v>44</v>
      </c>
      <c r="DW120" s="969"/>
      <c r="DX120" s="969"/>
      <c r="DY120" s="969"/>
      <c r="DZ120" s="970"/>
    </row>
    <row r="121" spans="1:130" s="230" customFormat="1" ht="26.25" customHeight="1" x14ac:dyDescent="0.2">
      <c r="A121" s="1094"/>
      <c r="B121" s="986"/>
      <c r="C121" s="1011" t="s">
        <v>473</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131</v>
      </c>
      <c r="AB121" s="996"/>
      <c r="AC121" s="996"/>
      <c r="AD121" s="996"/>
      <c r="AE121" s="997"/>
      <c r="AF121" s="998" t="s">
        <v>445</v>
      </c>
      <c r="AG121" s="996"/>
      <c r="AH121" s="996"/>
      <c r="AI121" s="996"/>
      <c r="AJ121" s="997"/>
      <c r="AK121" s="998" t="s">
        <v>131</v>
      </c>
      <c r="AL121" s="996"/>
      <c r="AM121" s="996"/>
      <c r="AN121" s="996"/>
      <c r="AO121" s="997"/>
      <c r="AP121" s="999" t="s">
        <v>445</v>
      </c>
      <c r="AQ121" s="1000"/>
      <c r="AR121" s="1000"/>
      <c r="AS121" s="1000"/>
      <c r="AT121" s="1001"/>
      <c r="AU121" s="1031"/>
      <c r="AV121" s="1032"/>
      <c r="AW121" s="1032"/>
      <c r="AX121" s="1032"/>
      <c r="AY121" s="1033"/>
      <c r="AZ121" s="959" t="s">
        <v>474</v>
      </c>
      <c r="BA121" s="960"/>
      <c r="BB121" s="960"/>
      <c r="BC121" s="960"/>
      <c r="BD121" s="960"/>
      <c r="BE121" s="960"/>
      <c r="BF121" s="960"/>
      <c r="BG121" s="960"/>
      <c r="BH121" s="960"/>
      <c r="BI121" s="960"/>
      <c r="BJ121" s="960"/>
      <c r="BK121" s="960"/>
      <c r="BL121" s="960"/>
      <c r="BM121" s="960"/>
      <c r="BN121" s="960"/>
      <c r="BO121" s="960"/>
      <c r="BP121" s="961"/>
      <c r="BQ121" s="962">
        <v>965047</v>
      </c>
      <c r="BR121" s="963"/>
      <c r="BS121" s="963"/>
      <c r="BT121" s="963"/>
      <c r="BU121" s="963"/>
      <c r="BV121" s="963">
        <v>1009814</v>
      </c>
      <c r="BW121" s="963"/>
      <c r="BX121" s="963"/>
      <c r="BY121" s="963"/>
      <c r="BZ121" s="963"/>
      <c r="CA121" s="963">
        <v>950716</v>
      </c>
      <c r="CB121" s="963"/>
      <c r="CC121" s="963"/>
      <c r="CD121" s="963"/>
      <c r="CE121" s="963"/>
      <c r="CF121" s="957">
        <v>10.1</v>
      </c>
      <c r="CG121" s="958"/>
      <c r="CH121" s="958"/>
      <c r="CI121" s="958"/>
      <c r="CJ121" s="958"/>
      <c r="CK121" s="1046"/>
      <c r="CL121" s="1047"/>
      <c r="CM121" s="1047"/>
      <c r="CN121" s="1047"/>
      <c r="CO121" s="1048"/>
      <c r="CP121" s="1056" t="s">
        <v>475</v>
      </c>
      <c r="CQ121" s="1057"/>
      <c r="CR121" s="1057"/>
      <c r="CS121" s="1057"/>
      <c r="CT121" s="1057"/>
      <c r="CU121" s="1057"/>
      <c r="CV121" s="1057"/>
      <c r="CW121" s="1057"/>
      <c r="CX121" s="1057"/>
      <c r="CY121" s="1057"/>
      <c r="CZ121" s="1057"/>
      <c r="DA121" s="1057"/>
      <c r="DB121" s="1057"/>
      <c r="DC121" s="1057"/>
      <c r="DD121" s="1057"/>
      <c r="DE121" s="1057"/>
      <c r="DF121" s="1058"/>
      <c r="DG121" s="962">
        <v>2264171</v>
      </c>
      <c r="DH121" s="963"/>
      <c r="DI121" s="963"/>
      <c r="DJ121" s="963"/>
      <c r="DK121" s="963"/>
      <c r="DL121" s="963">
        <v>2578933</v>
      </c>
      <c r="DM121" s="963"/>
      <c r="DN121" s="963"/>
      <c r="DO121" s="963"/>
      <c r="DP121" s="963"/>
      <c r="DQ121" s="963">
        <v>2684761</v>
      </c>
      <c r="DR121" s="963"/>
      <c r="DS121" s="963"/>
      <c r="DT121" s="963"/>
      <c r="DU121" s="963"/>
      <c r="DV121" s="964">
        <v>28.6</v>
      </c>
      <c r="DW121" s="964"/>
      <c r="DX121" s="964"/>
      <c r="DY121" s="964"/>
      <c r="DZ121" s="965"/>
    </row>
    <row r="122" spans="1:130" s="230" customFormat="1" ht="26.25" customHeight="1" x14ac:dyDescent="0.2">
      <c r="A122" s="1094"/>
      <c r="B122" s="986"/>
      <c r="C122" s="959" t="s">
        <v>456</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445</v>
      </c>
      <c r="AB122" s="996"/>
      <c r="AC122" s="996"/>
      <c r="AD122" s="996"/>
      <c r="AE122" s="997"/>
      <c r="AF122" s="998" t="s">
        <v>131</v>
      </c>
      <c r="AG122" s="996"/>
      <c r="AH122" s="996"/>
      <c r="AI122" s="996"/>
      <c r="AJ122" s="997"/>
      <c r="AK122" s="998" t="s">
        <v>131</v>
      </c>
      <c r="AL122" s="996"/>
      <c r="AM122" s="996"/>
      <c r="AN122" s="996"/>
      <c r="AO122" s="997"/>
      <c r="AP122" s="999" t="s">
        <v>131</v>
      </c>
      <c r="AQ122" s="1000"/>
      <c r="AR122" s="1000"/>
      <c r="AS122" s="1000"/>
      <c r="AT122" s="1001"/>
      <c r="AU122" s="1031"/>
      <c r="AV122" s="1032"/>
      <c r="AW122" s="1032"/>
      <c r="AX122" s="1032"/>
      <c r="AY122" s="1033"/>
      <c r="AZ122" s="1010" t="s">
        <v>476</v>
      </c>
      <c r="BA122" s="1002"/>
      <c r="BB122" s="1002"/>
      <c r="BC122" s="1002"/>
      <c r="BD122" s="1002"/>
      <c r="BE122" s="1002"/>
      <c r="BF122" s="1002"/>
      <c r="BG122" s="1002"/>
      <c r="BH122" s="1002"/>
      <c r="BI122" s="1002"/>
      <c r="BJ122" s="1002"/>
      <c r="BK122" s="1002"/>
      <c r="BL122" s="1002"/>
      <c r="BM122" s="1002"/>
      <c r="BN122" s="1002"/>
      <c r="BO122" s="1002"/>
      <c r="BP122" s="1003"/>
      <c r="BQ122" s="1036">
        <v>24235027</v>
      </c>
      <c r="BR122" s="1037"/>
      <c r="BS122" s="1037"/>
      <c r="BT122" s="1037"/>
      <c r="BU122" s="1037"/>
      <c r="BV122" s="1037">
        <v>23472017</v>
      </c>
      <c r="BW122" s="1037"/>
      <c r="BX122" s="1037"/>
      <c r="BY122" s="1037"/>
      <c r="BZ122" s="1037"/>
      <c r="CA122" s="1037">
        <v>22200538</v>
      </c>
      <c r="CB122" s="1037"/>
      <c r="CC122" s="1037"/>
      <c r="CD122" s="1037"/>
      <c r="CE122" s="1037"/>
      <c r="CF122" s="1054">
        <v>236.6</v>
      </c>
      <c r="CG122" s="1055"/>
      <c r="CH122" s="1055"/>
      <c r="CI122" s="1055"/>
      <c r="CJ122" s="1055"/>
      <c r="CK122" s="1046"/>
      <c r="CL122" s="1047"/>
      <c r="CM122" s="1047"/>
      <c r="CN122" s="1047"/>
      <c r="CO122" s="1048"/>
      <c r="CP122" s="1056" t="s">
        <v>477</v>
      </c>
      <c r="CQ122" s="1057"/>
      <c r="CR122" s="1057"/>
      <c r="CS122" s="1057"/>
      <c r="CT122" s="1057"/>
      <c r="CU122" s="1057"/>
      <c r="CV122" s="1057"/>
      <c r="CW122" s="1057"/>
      <c r="CX122" s="1057"/>
      <c r="CY122" s="1057"/>
      <c r="CZ122" s="1057"/>
      <c r="DA122" s="1057"/>
      <c r="DB122" s="1057"/>
      <c r="DC122" s="1057"/>
      <c r="DD122" s="1057"/>
      <c r="DE122" s="1057"/>
      <c r="DF122" s="1058"/>
      <c r="DG122" s="962">
        <v>1712967</v>
      </c>
      <c r="DH122" s="963"/>
      <c r="DI122" s="963"/>
      <c r="DJ122" s="963"/>
      <c r="DK122" s="963"/>
      <c r="DL122" s="963">
        <v>2257977</v>
      </c>
      <c r="DM122" s="963"/>
      <c r="DN122" s="963"/>
      <c r="DO122" s="963"/>
      <c r="DP122" s="963"/>
      <c r="DQ122" s="963">
        <v>2384638</v>
      </c>
      <c r="DR122" s="963"/>
      <c r="DS122" s="963"/>
      <c r="DT122" s="963"/>
      <c r="DU122" s="963"/>
      <c r="DV122" s="964">
        <v>25.4</v>
      </c>
      <c r="DW122" s="964"/>
      <c r="DX122" s="964"/>
      <c r="DY122" s="964"/>
      <c r="DZ122" s="965"/>
    </row>
    <row r="123" spans="1:130" s="230" customFormat="1" ht="26.25" customHeight="1" x14ac:dyDescent="0.2">
      <c r="A123" s="1094"/>
      <c r="B123" s="986"/>
      <c r="C123" s="959" t="s">
        <v>462</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131</v>
      </c>
      <c r="AB123" s="996"/>
      <c r="AC123" s="996"/>
      <c r="AD123" s="996"/>
      <c r="AE123" s="997"/>
      <c r="AF123" s="998" t="s">
        <v>131</v>
      </c>
      <c r="AG123" s="996"/>
      <c r="AH123" s="996"/>
      <c r="AI123" s="996"/>
      <c r="AJ123" s="997"/>
      <c r="AK123" s="998" t="s">
        <v>131</v>
      </c>
      <c r="AL123" s="996"/>
      <c r="AM123" s="996"/>
      <c r="AN123" s="996"/>
      <c r="AO123" s="997"/>
      <c r="AP123" s="999" t="s">
        <v>131</v>
      </c>
      <c r="AQ123" s="1000"/>
      <c r="AR123" s="1000"/>
      <c r="AS123" s="1000"/>
      <c r="AT123" s="1001"/>
      <c r="AU123" s="1034"/>
      <c r="AV123" s="1035"/>
      <c r="AW123" s="1035"/>
      <c r="AX123" s="1035"/>
      <c r="AY123" s="1035"/>
      <c r="AZ123" s="251" t="s">
        <v>190</v>
      </c>
      <c r="BA123" s="251"/>
      <c r="BB123" s="251"/>
      <c r="BC123" s="251"/>
      <c r="BD123" s="251"/>
      <c r="BE123" s="251"/>
      <c r="BF123" s="251"/>
      <c r="BG123" s="251"/>
      <c r="BH123" s="251"/>
      <c r="BI123" s="251"/>
      <c r="BJ123" s="251"/>
      <c r="BK123" s="251"/>
      <c r="BL123" s="251"/>
      <c r="BM123" s="251"/>
      <c r="BN123" s="251"/>
      <c r="BO123" s="1014" t="s">
        <v>478</v>
      </c>
      <c r="BP123" s="1042"/>
      <c r="BQ123" s="1100">
        <v>38812227</v>
      </c>
      <c r="BR123" s="1101"/>
      <c r="BS123" s="1101"/>
      <c r="BT123" s="1101"/>
      <c r="BU123" s="1101"/>
      <c r="BV123" s="1101">
        <v>38813307</v>
      </c>
      <c r="BW123" s="1101"/>
      <c r="BX123" s="1101"/>
      <c r="BY123" s="1101"/>
      <c r="BZ123" s="1101"/>
      <c r="CA123" s="1101">
        <v>38401963</v>
      </c>
      <c r="CB123" s="1101"/>
      <c r="CC123" s="1101"/>
      <c r="CD123" s="1101"/>
      <c r="CE123" s="1101"/>
      <c r="CF123" s="1038"/>
      <c r="CG123" s="1039"/>
      <c r="CH123" s="1039"/>
      <c r="CI123" s="1039"/>
      <c r="CJ123" s="1040"/>
      <c r="CK123" s="1046"/>
      <c r="CL123" s="1047"/>
      <c r="CM123" s="1047"/>
      <c r="CN123" s="1047"/>
      <c r="CO123" s="1048"/>
      <c r="CP123" s="1056" t="s">
        <v>479</v>
      </c>
      <c r="CQ123" s="1057"/>
      <c r="CR123" s="1057"/>
      <c r="CS123" s="1057"/>
      <c r="CT123" s="1057"/>
      <c r="CU123" s="1057"/>
      <c r="CV123" s="1057"/>
      <c r="CW123" s="1057"/>
      <c r="CX123" s="1057"/>
      <c r="CY123" s="1057"/>
      <c r="CZ123" s="1057"/>
      <c r="DA123" s="1057"/>
      <c r="DB123" s="1057"/>
      <c r="DC123" s="1057"/>
      <c r="DD123" s="1057"/>
      <c r="DE123" s="1057"/>
      <c r="DF123" s="1058"/>
      <c r="DG123" s="995">
        <v>4010</v>
      </c>
      <c r="DH123" s="996"/>
      <c r="DI123" s="996"/>
      <c r="DJ123" s="996"/>
      <c r="DK123" s="997"/>
      <c r="DL123" s="998">
        <v>3451</v>
      </c>
      <c r="DM123" s="996"/>
      <c r="DN123" s="996"/>
      <c r="DO123" s="996"/>
      <c r="DP123" s="997"/>
      <c r="DQ123" s="998">
        <v>2980</v>
      </c>
      <c r="DR123" s="996"/>
      <c r="DS123" s="996"/>
      <c r="DT123" s="996"/>
      <c r="DU123" s="997"/>
      <c r="DV123" s="999">
        <v>0</v>
      </c>
      <c r="DW123" s="1000"/>
      <c r="DX123" s="1000"/>
      <c r="DY123" s="1000"/>
      <c r="DZ123" s="1001"/>
    </row>
    <row r="124" spans="1:130" s="230" customFormat="1" ht="26.25" customHeight="1" thickBot="1" x14ac:dyDescent="0.25">
      <c r="A124" s="1094"/>
      <c r="B124" s="986"/>
      <c r="C124" s="959" t="s">
        <v>465</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131</v>
      </c>
      <c r="AB124" s="996"/>
      <c r="AC124" s="996"/>
      <c r="AD124" s="996"/>
      <c r="AE124" s="997"/>
      <c r="AF124" s="998" t="s">
        <v>131</v>
      </c>
      <c r="AG124" s="996"/>
      <c r="AH124" s="996"/>
      <c r="AI124" s="996"/>
      <c r="AJ124" s="997"/>
      <c r="AK124" s="998" t="s">
        <v>131</v>
      </c>
      <c r="AL124" s="996"/>
      <c r="AM124" s="996"/>
      <c r="AN124" s="996"/>
      <c r="AO124" s="997"/>
      <c r="AP124" s="999" t="s">
        <v>445</v>
      </c>
      <c r="AQ124" s="1000"/>
      <c r="AR124" s="1000"/>
      <c r="AS124" s="1000"/>
      <c r="AT124" s="1001"/>
      <c r="AU124" s="1096" t="s">
        <v>480</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131</v>
      </c>
      <c r="BR124" s="1064"/>
      <c r="BS124" s="1064"/>
      <c r="BT124" s="1064"/>
      <c r="BU124" s="1064"/>
      <c r="BV124" s="1064" t="s">
        <v>131</v>
      </c>
      <c r="BW124" s="1064"/>
      <c r="BX124" s="1064"/>
      <c r="BY124" s="1064"/>
      <c r="BZ124" s="1064"/>
      <c r="CA124" s="1064" t="s">
        <v>131</v>
      </c>
      <c r="CB124" s="1064"/>
      <c r="CC124" s="1064"/>
      <c r="CD124" s="1064"/>
      <c r="CE124" s="1064"/>
      <c r="CF124" s="1065"/>
      <c r="CG124" s="1066"/>
      <c r="CH124" s="1066"/>
      <c r="CI124" s="1066"/>
      <c r="CJ124" s="1067"/>
      <c r="CK124" s="1049"/>
      <c r="CL124" s="1049"/>
      <c r="CM124" s="1049"/>
      <c r="CN124" s="1049"/>
      <c r="CO124" s="1050"/>
      <c r="CP124" s="1056" t="s">
        <v>481</v>
      </c>
      <c r="CQ124" s="1057"/>
      <c r="CR124" s="1057"/>
      <c r="CS124" s="1057"/>
      <c r="CT124" s="1057"/>
      <c r="CU124" s="1057"/>
      <c r="CV124" s="1057"/>
      <c r="CW124" s="1057"/>
      <c r="CX124" s="1057"/>
      <c r="CY124" s="1057"/>
      <c r="CZ124" s="1057"/>
      <c r="DA124" s="1057"/>
      <c r="DB124" s="1057"/>
      <c r="DC124" s="1057"/>
      <c r="DD124" s="1057"/>
      <c r="DE124" s="1057"/>
      <c r="DF124" s="1058"/>
      <c r="DG124" s="1041" t="s">
        <v>131</v>
      </c>
      <c r="DH124" s="1023"/>
      <c r="DI124" s="1023"/>
      <c r="DJ124" s="1023"/>
      <c r="DK124" s="1024"/>
      <c r="DL124" s="1022" t="s">
        <v>131</v>
      </c>
      <c r="DM124" s="1023"/>
      <c r="DN124" s="1023"/>
      <c r="DO124" s="1023"/>
      <c r="DP124" s="1024"/>
      <c r="DQ124" s="1022" t="s">
        <v>443</v>
      </c>
      <c r="DR124" s="1023"/>
      <c r="DS124" s="1023"/>
      <c r="DT124" s="1023"/>
      <c r="DU124" s="1024"/>
      <c r="DV124" s="1025" t="s">
        <v>131</v>
      </c>
      <c r="DW124" s="1026"/>
      <c r="DX124" s="1026"/>
      <c r="DY124" s="1026"/>
      <c r="DZ124" s="1027"/>
    </row>
    <row r="125" spans="1:130" s="230" customFormat="1" ht="26.25" customHeight="1" x14ac:dyDescent="0.2">
      <c r="A125" s="1094"/>
      <c r="B125" s="986"/>
      <c r="C125" s="959" t="s">
        <v>467</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131</v>
      </c>
      <c r="AB125" s="996"/>
      <c r="AC125" s="996"/>
      <c r="AD125" s="996"/>
      <c r="AE125" s="997"/>
      <c r="AF125" s="998" t="s">
        <v>131</v>
      </c>
      <c r="AG125" s="996"/>
      <c r="AH125" s="996"/>
      <c r="AI125" s="996"/>
      <c r="AJ125" s="997"/>
      <c r="AK125" s="998" t="s">
        <v>131</v>
      </c>
      <c r="AL125" s="996"/>
      <c r="AM125" s="996"/>
      <c r="AN125" s="996"/>
      <c r="AO125" s="997"/>
      <c r="AP125" s="999" t="s">
        <v>131</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482</v>
      </c>
      <c r="CL125" s="1044"/>
      <c r="CM125" s="1044"/>
      <c r="CN125" s="1044"/>
      <c r="CO125" s="1045"/>
      <c r="CP125" s="966" t="s">
        <v>483</v>
      </c>
      <c r="CQ125" s="934"/>
      <c r="CR125" s="934"/>
      <c r="CS125" s="934"/>
      <c r="CT125" s="934"/>
      <c r="CU125" s="934"/>
      <c r="CV125" s="934"/>
      <c r="CW125" s="934"/>
      <c r="CX125" s="934"/>
      <c r="CY125" s="934"/>
      <c r="CZ125" s="934"/>
      <c r="DA125" s="934"/>
      <c r="DB125" s="934"/>
      <c r="DC125" s="934"/>
      <c r="DD125" s="934"/>
      <c r="DE125" s="934"/>
      <c r="DF125" s="935"/>
      <c r="DG125" s="967" t="s">
        <v>131</v>
      </c>
      <c r="DH125" s="968"/>
      <c r="DI125" s="968"/>
      <c r="DJ125" s="968"/>
      <c r="DK125" s="968"/>
      <c r="DL125" s="968" t="s">
        <v>131</v>
      </c>
      <c r="DM125" s="968"/>
      <c r="DN125" s="968"/>
      <c r="DO125" s="968"/>
      <c r="DP125" s="968"/>
      <c r="DQ125" s="968" t="s">
        <v>131</v>
      </c>
      <c r="DR125" s="968"/>
      <c r="DS125" s="968"/>
      <c r="DT125" s="968"/>
      <c r="DU125" s="968"/>
      <c r="DV125" s="969" t="s">
        <v>131</v>
      </c>
      <c r="DW125" s="969"/>
      <c r="DX125" s="969"/>
      <c r="DY125" s="969"/>
      <c r="DZ125" s="970"/>
    </row>
    <row r="126" spans="1:130" s="230" customFormat="1" ht="26.25" customHeight="1" thickBot="1" x14ac:dyDescent="0.25">
      <c r="A126" s="1094"/>
      <c r="B126" s="986"/>
      <c r="C126" s="959" t="s">
        <v>469</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131</v>
      </c>
      <c r="AB126" s="996"/>
      <c r="AC126" s="996"/>
      <c r="AD126" s="996"/>
      <c r="AE126" s="997"/>
      <c r="AF126" s="998" t="s">
        <v>131</v>
      </c>
      <c r="AG126" s="996"/>
      <c r="AH126" s="996"/>
      <c r="AI126" s="996"/>
      <c r="AJ126" s="997"/>
      <c r="AK126" s="998" t="s">
        <v>131</v>
      </c>
      <c r="AL126" s="996"/>
      <c r="AM126" s="996"/>
      <c r="AN126" s="996"/>
      <c r="AO126" s="997"/>
      <c r="AP126" s="999" t="s">
        <v>131</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484</v>
      </c>
      <c r="CQ126" s="960"/>
      <c r="CR126" s="960"/>
      <c r="CS126" s="960"/>
      <c r="CT126" s="960"/>
      <c r="CU126" s="960"/>
      <c r="CV126" s="960"/>
      <c r="CW126" s="960"/>
      <c r="CX126" s="960"/>
      <c r="CY126" s="960"/>
      <c r="CZ126" s="960"/>
      <c r="DA126" s="960"/>
      <c r="DB126" s="960"/>
      <c r="DC126" s="960"/>
      <c r="DD126" s="960"/>
      <c r="DE126" s="960"/>
      <c r="DF126" s="961"/>
      <c r="DG126" s="962" t="s">
        <v>131</v>
      </c>
      <c r="DH126" s="963"/>
      <c r="DI126" s="963"/>
      <c r="DJ126" s="963"/>
      <c r="DK126" s="963"/>
      <c r="DL126" s="963" t="s">
        <v>131</v>
      </c>
      <c r="DM126" s="963"/>
      <c r="DN126" s="963"/>
      <c r="DO126" s="963"/>
      <c r="DP126" s="963"/>
      <c r="DQ126" s="963" t="s">
        <v>131</v>
      </c>
      <c r="DR126" s="963"/>
      <c r="DS126" s="963"/>
      <c r="DT126" s="963"/>
      <c r="DU126" s="963"/>
      <c r="DV126" s="964" t="s">
        <v>131</v>
      </c>
      <c r="DW126" s="964"/>
      <c r="DX126" s="964"/>
      <c r="DY126" s="964"/>
      <c r="DZ126" s="965"/>
    </row>
    <row r="127" spans="1:130" s="230" customFormat="1" ht="26.25" customHeight="1" x14ac:dyDescent="0.2">
      <c r="A127" s="1095"/>
      <c r="B127" s="988"/>
      <c r="C127" s="1010" t="s">
        <v>485</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54</v>
      </c>
      <c r="AB127" s="996"/>
      <c r="AC127" s="996"/>
      <c r="AD127" s="996"/>
      <c r="AE127" s="997"/>
      <c r="AF127" s="998">
        <v>49</v>
      </c>
      <c r="AG127" s="996"/>
      <c r="AH127" s="996"/>
      <c r="AI127" s="996"/>
      <c r="AJ127" s="997"/>
      <c r="AK127" s="998">
        <v>82</v>
      </c>
      <c r="AL127" s="996"/>
      <c r="AM127" s="996"/>
      <c r="AN127" s="996"/>
      <c r="AO127" s="997"/>
      <c r="AP127" s="999">
        <v>0</v>
      </c>
      <c r="AQ127" s="1000"/>
      <c r="AR127" s="1000"/>
      <c r="AS127" s="1000"/>
      <c r="AT127" s="1001"/>
      <c r="AU127" s="232"/>
      <c r="AV127" s="232"/>
      <c r="AW127" s="232"/>
      <c r="AX127" s="1068" t="s">
        <v>486</v>
      </c>
      <c r="AY127" s="1069"/>
      <c r="AZ127" s="1069"/>
      <c r="BA127" s="1069"/>
      <c r="BB127" s="1069"/>
      <c r="BC127" s="1069"/>
      <c r="BD127" s="1069"/>
      <c r="BE127" s="1070"/>
      <c r="BF127" s="1071" t="s">
        <v>487</v>
      </c>
      <c r="BG127" s="1069"/>
      <c r="BH127" s="1069"/>
      <c r="BI127" s="1069"/>
      <c r="BJ127" s="1069"/>
      <c r="BK127" s="1069"/>
      <c r="BL127" s="1070"/>
      <c r="BM127" s="1071" t="s">
        <v>488</v>
      </c>
      <c r="BN127" s="1069"/>
      <c r="BO127" s="1069"/>
      <c r="BP127" s="1069"/>
      <c r="BQ127" s="1069"/>
      <c r="BR127" s="1069"/>
      <c r="BS127" s="1070"/>
      <c r="BT127" s="1071" t="s">
        <v>489</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490</v>
      </c>
      <c r="CQ127" s="960"/>
      <c r="CR127" s="960"/>
      <c r="CS127" s="960"/>
      <c r="CT127" s="960"/>
      <c r="CU127" s="960"/>
      <c r="CV127" s="960"/>
      <c r="CW127" s="960"/>
      <c r="CX127" s="960"/>
      <c r="CY127" s="960"/>
      <c r="CZ127" s="960"/>
      <c r="DA127" s="960"/>
      <c r="DB127" s="960"/>
      <c r="DC127" s="960"/>
      <c r="DD127" s="960"/>
      <c r="DE127" s="960"/>
      <c r="DF127" s="961"/>
      <c r="DG127" s="962" t="s">
        <v>131</v>
      </c>
      <c r="DH127" s="963"/>
      <c r="DI127" s="963"/>
      <c r="DJ127" s="963"/>
      <c r="DK127" s="963"/>
      <c r="DL127" s="963" t="s">
        <v>131</v>
      </c>
      <c r="DM127" s="963"/>
      <c r="DN127" s="963"/>
      <c r="DO127" s="963"/>
      <c r="DP127" s="963"/>
      <c r="DQ127" s="963" t="s">
        <v>131</v>
      </c>
      <c r="DR127" s="963"/>
      <c r="DS127" s="963"/>
      <c r="DT127" s="963"/>
      <c r="DU127" s="963"/>
      <c r="DV127" s="964" t="s">
        <v>131</v>
      </c>
      <c r="DW127" s="964"/>
      <c r="DX127" s="964"/>
      <c r="DY127" s="964"/>
      <c r="DZ127" s="965"/>
    </row>
    <row r="128" spans="1:130" s="230" customFormat="1" ht="26.25" customHeight="1" thickBot="1" x14ac:dyDescent="0.25">
      <c r="A128" s="1078" t="s">
        <v>491</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492</v>
      </c>
      <c r="X128" s="1080"/>
      <c r="Y128" s="1080"/>
      <c r="Z128" s="1081"/>
      <c r="AA128" s="1082">
        <v>95729</v>
      </c>
      <c r="AB128" s="1083"/>
      <c r="AC128" s="1083"/>
      <c r="AD128" s="1083"/>
      <c r="AE128" s="1084"/>
      <c r="AF128" s="1085">
        <v>87815</v>
      </c>
      <c r="AG128" s="1083"/>
      <c r="AH128" s="1083"/>
      <c r="AI128" s="1083"/>
      <c r="AJ128" s="1084"/>
      <c r="AK128" s="1085">
        <v>90054</v>
      </c>
      <c r="AL128" s="1083"/>
      <c r="AM128" s="1083"/>
      <c r="AN128" s="1083"/>
      <c r="AO128" s="1084"/>
      <c r="AP128" s="1086"/>
      <c r="AQ128" s="1087"/>
      <c r="AR128" s="1087"/>
      <c r="AS128" s="1087"/>
      <c r="AT128" s="1088"/>
      <c r="AU128" s="232"/>
      <c r="AV128" s="232"/>
      <c r="AW128" s="232"/>
      <c r="AX128" s="933" t="s">
        <v>493</v>
      </c>
      <c r="AY128" s="934"/>
      <c r="AZ128" s="934"/>
      <c r="BA128" s="934"/>
      <c r="BB128" s="934"/>
      <c r="BC128" s="934"/>
      <c r="BD128" s="934"/>
      <c r="BE128" s="935"/>
      <c r="BF128" s="1089" t="s">
        <v>131</v>
      </c>
      <c r="BG128" s="1090"/>
      <c r="BH128" s="1090"/>
      <c r="BI128" s="1090"/>
      <c r="BJ128" s="1090"/>
      <c r="BK128" s="1090"/>
      <c r="BL128" s="1091"/>
      <c r="BM128" s="1089">
        <v>13.05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494</v>
      </c>
      <c r="CQ128" s="763"/>
      <c r="CR128" s="763"/>
      <c r="CS128" s="763"/>
      <c r="CT128" s="763"/>
      <c r="CU128" s="763"/>
      <c r="CV128" s="763"/>
      <c r="CW128" s="763"/>
      <c r="CX128" s="763"/>
      <c r="CY128" s="763"/>
      <c r="CZ128" s="763"/>
      <c r="DA128" s="763"/>
      <c r="DB128" s="763"/>
      <c r="DC128" s="763"/>
      <c r="DD128" s="763"/>
      <c r="DE128" s="763"/>
      <c r="DF128" s="1073"/>
      <c r="DG128" s="1074">
        <v>13063</v>
      </c>
      <c r="DH128" s="1075"/>
      <c r="DI128" s="1075"/>
      <c r="DJ128" s="1075"/>
      <c r="DK128" s="1075"/>
      <c r="DL128" s="1075">
        <v>12194</v>
      </c>
      <c r="DM128" s="1075"/>
      <c r="DN128" s="1075"/>
      <c r="DO128" s="1075"/>
      <c r="DP128" s="1075"/>
      <c r="DQ128" s="1075">
        <v>11259</v>
      </c>
      <c r="DR128" s="1075"/>
      <c r="DS128" s="1075"/>
      <c r="DT128" s="1075"/>
      <c r="DU128" s="1075"/>
      <c r="DV128" s="1076">
        <v>0.1</v>
      </c>
      <c r="DW128" s="1076"/>
      <c r="DX128" s="1076"/>
      <c r="DY128" s="1076"/>
      <c r="DZ128" s="1077"/>
    </row>
    <row r="129" spans="1:131" s="230" customFormat="1" ht="26.25" customHeight="1" x14ac:dyDescent="0.2">
      <c r="A129" s="971" t="s">
        <v>109</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495</v>
      </c>
      <c r="X129" s="1108"/>
      <c r="Y129" s="1108"/>
      <c r="Z129" s="1109"/>
      <c r="AA129" s="995">
        <v>12424616</v>
      </c>
      <c r="AB129" s="996"/>
      <c r="AC129" s="996"/>
      <c r="AD129" s="996"/>
      <c r="AE129" s="997"/>
      <c r="AF129" s="998">
        <v>12390597</v>
      </c>
      <c r="AG129" s="996"/>
      <c r="AH129" s="996"/>
      <c r="AI129" s="996"/>
      <c r="AJ129" s="997"/>
      <c r="AK129" s="998">
        <v>12059917</v>
      </c>
      <c r="AL129" s="996"/>
      <c r="AM129" s="996"/>
      <c r="AN129" s="996"/>
      <c r="AO129" s="997"/>
      <c r="AP129" s="1110"/>
      <c r="AQ129" s="1111"/>
      <c r="AR129" s="1111"/>
      <c r="AS129" s="1111"/>
      <c r="AT129" s="1112"/>
      <c r="AU129" s="233"/>
      <c r="AV129" s="233"/>
      <c r="AW129" s="233"/>
      <c r="AX129" s="1102" t="s">
        <v>496</v>
      </c>
      <c r="AY129" s="960"/>
      <c r="AZ129" s="960"/>
      <c r="BA129" s="960"/>
      <c r="BB129" s="960"/>
      <c r="BC129" s="960"/>
      <c r="BD129" s="960"/>
      <c r="BE129" s="961"/>
      <c r="BF129" s="1103" t="s">
        <v>131</v>
      </c>
      <c r="BG129" s="1104"/>
      <c r="BH129" s="1104"/>
      <c r="BI129" s="1104"/>
      <c r="BJ129" s="1104"/>
      <c r="BK129" s="1104"/>
      <c r="BL129" s="1105"/>
      <c r="BM129" s="1103">
        <v>18.05</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1" t="s">
        <v>497</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498</v>
      </c>
      <c r="X130" s="1108"/>
      <c r="Y130" s="1108"/>
      <c r="Z130" s="1109"/>
      <c r="AA130" s="995">
        <v>2905587</v>
      </c>
      <c r="AB130" s="996"/>
      <c r="AC130" s="996"/>
      <c r="AD130" s="996"/>
      <c r="AE130" s="997"/>
      <c r="AF130" s="998">
        <v>2612182</v>
      </c>
      <c r="AG130" s="996"/>
      <c r="AH130" s="996"/>
      <c r="AI130" s="996"/>
      <c r="AJ130" s="997"/>
      <c r="AK130" s="998">
        <v>2677848</v>
      </c>
      <c r="AL130" s="996"/>
      <c r="AM130" s="996"/>
      <c r="AN130" s="996"/>
      <c r="AO130" s="997"/>
      <c r="AP130" s="1110"/>
      <c r="AQ130" s="1111"/>
      <c r="AR130" s="1111"/>
      <c r="AS130" s="1111"/>
      <c r="AT130" s="1112"/>
      <c r="AU130" s="233"/>
      <c r="AV130" s="233"/>
      <c r="AW130" s="233"/>
      <c r="AX130" s="1102" t="s">
        <v>499</v>
      </c>
      <c r="AY130" s="960"/>
      <c r="AZ130" s="960"/>
      <c r="BA130" s="960"/>
      <c r="BB130" s="960"/>
      <c r="BC130" s="960"/>
      <c r="BD130" s="960"/>
      <c r="BE130" s="961"/>
      <c r="BF130" s="1138">
        <v>-0.9</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500</v>
      </c>
      <c r="X131" s="1145"/>
      <c r="Y131" s="1145"/>
      <c r="Z131" s="1146"/>
      <c r="AA131" s="1041">
        <v>9519029</v>
      </c>
      <c r="AB131" s="1023"/>
      <c r="AC131" s="1023"/>
      <c r="AD131" s="1023"/>
      <c r="AE131" s="1024"/>
      <c r="AF131" s="1022">
        <v>9778415</v>
      </c>
      <c r="AG131" s="1023"/>
      <c r="AH131" s="1023"/>
      <c r="AI131" s="1023"/>
      <c r="AJ131" s="1024"/>
      <c r="AK131" s="1022">
        <v>9382069</v>
      </c>
      <c r="AL131" s="1023"/>
      <c r="AM131" s="1023"/>
      <c r="AN131" s="1023"/>
      <c r="AO131" s="1024"/>
      <c r="AP131" s="1147"/>
      <c r="AQ131" s="1148"/>
      <c r="AR131" s="1148"/>
      <c r="AS131" s="1148"/>
      <c r="AT131" s="1149"/>
      <c r="AU131" s="233"/>
      <c r="AV131" s="233"/>
      <c r="AW131" s="233"/>
      <c r="AX131" s="1120" t="s">
        <v>501</v>
      </c>
      <c r="AY131" s="763"/>
      <c r="AZ131" s="763"/>
      <c r="BA131" s="763"/>
      <c r="BB131" s="763"/>
      <c r="BC131" s="763"/>
      <c r="BD131" s="763"/>
      <c r="BE131" s="1073"/>
      <c r="BF131" s="1121" t="s">
        <v>131</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7" t="s">
        <v>502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503</v>
      </c>
      <c r="W132" s="1131"/>
      <c r="X132" s="1131"/>
      <c r="Y132" s="1131"/>
      <c r="Z132" s="1132"/>
      <c r="AA132" s="1133">
        <v>-2.89237484</v>
      </c>
      <c r="AB132" s="1134"/>
      <c r="AC132" s="1134"/>
      <c r="AD132" s="1134"/>
      <c r="AE132" s="1135"/>
      <c r="AF132" s="1136">
        <v>0.25912174900000001</v>
      </c>
      <c r="AG132" s="1134"/>
      <c r="AH132" s="1134"/>
      <c r="AI132" s="1134"/>
      <c r="AJ132" s="1135"/>
      <c r="AK132" s="1136">
        <v>-9.2836669999999996E-2</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504</v>
      </c>
      <c r="W133" s="1114"/>
      <c r="X133" s="1114"/>
      <c r="Y133" s="1114"/>
      <c r="Z133" s="1115"/>
      <c r="AA133" s="1116">
        <v>-2.8</v>
      </c>
      <c r="AB133" s="1117"/>
      <c r="AC133" s="1117"/>
      <c r="AD133" s="1117"/>
      <c r="AE133" s="1118"/>
      <c r="AF133" s="1116">
        <v>-1.8</v>
      </c>
      <c r="AG133" s="1117"/>
      <c r="AH133" s="1117"/>
      <c r="AI133" s="1117"/>
      <c r="AJ133" s="1118"/>
      <c r="AK133" s="1116">
        <v>-0.9</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wSDyc8bp3WNRhDRyCotZKxchtSjPP0gWitjLbcHvJQGIU1A9J3QPvwuL2EmcSQdsTqLoAaG28Y9wJdjEaK+3w==" saltValue="uljvPMREuCMaUyFmcbaK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BE71" sqref="BE7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bIpu63YdwcBKPXmkIGo0l4tg84DA2Fo05HMe7/cH5jtfRWWJQZYe0mxoWltPx14bqGKjxnQ4xbRbs701hSWQ==" saltValue="fl3ITQQhNebQilu7rdEd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E71" sqref="BE7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HYCwH6Rg2tRpmRQKnoEmQWcNj+a6rfvFg7YTTeJcbGllrvQKb/8vayRb2DzkE/IM8w6C7MM2zSFvlj9eoD+Q==" saltValue="jtD+IHN6wjuAZDwnhDWq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E71" sqref="BE71"/>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513</v>
      </c>
      <c r="AL9" s="1154"/>
      <c r="AM9" s="1154"/>
      <c r="AN9" s="1155"/>
      <c r="AO9" s="281">
        <v>3072180</v>
      </c>
      <c r="AP9" s="281">
        <v>119322</v>
      </c>
      <c r="AQ9" s="282">
        <v>96294</v>
      </c>
      <c r="AR9" s="283">
        <v>23.9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514</v>
      </c>
      <c r="AL10" s="1154"/>
      <c r="AM10" s="1154"/>
      <c r="AN10" s="1155"/>
      <c r="AO10" s="284">
        <v>31547</v>
      </c>
      <c r="AP10" s="284">
        <v>1225</v>
      </c>
      <c r="AQ10" s="285">
        <v>9127</v>
      </c>
      <c r="AR10" s="286">
        <v>-86.6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515</v>
      </c>
      <c r="AL11" s="1154"/>
      <c r="AM11" s="1154"/>
      <c r="AN11" s="1155"/>
      <c r="AO11" s="284">
        <v>97105</v>
      </c>
      <c r="AP11" s="284">
        <v>3772</v>
      </c>
      <c r="AQ11" s="285">
        <v>1877</v>
      </c>
      <c r="AR11" s="286">
        <v>101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516</v>
      </c>
      <c r="AL12" s="1154"/>
      <c r="AM12" s="1154"/>
      <c r="AN12" s="1155"/>
      <c r="AO12" s="284" t="s">
        <v>517</v>
      </c>
      <c r="AP12" s="284" t="s">
        <v>517</v>
      </c>
      <c r="AQ12" s="285">
        <v>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518</v>
      </c>
      <c r="AL13" s="1154"/>
      <c r="AM13" s="1154"/>
      <c r="AN13" s="1155"/>
      <c r="AO13" s="284">
        <v>217508</v>
      </c>
      <c r="AP13" s="284">
        <v>8448</v>
      </c>
      <c r="AQ13" s="285">
        <v>3892</v>
      </c>
      <c r="AR13" s="286">
        <v>117.1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519</v>
      </c>
      <c r="AL14" s="1154"/>
      <c r="AM14" s="1154"/>
      <c r="AN14" s="1155"/>
      <c r="AO14" s="284">
        <v>1500</v>
      </c>
      <c r="AP14" s="284">
        <v>58</v>
      </c>
      <c r="AQ14" s="285">
        <v>2462</v>
      </c>
      <c r="AR14" s="286">
        <v>-97.6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520</v>
      </c>
      <c r="AL15" s="1157"/>
      <c r="AM15" s="1157"/>
      <c r="AN15" s="1158"/>
      <c r="AO15" s="284">
        <v>-193903</v>
      </c>
      <c r="AP15" s="284">
        <v>-7531</v>
      </c>
      <c r="AQ15" s="285">
        <v>-6988</v>
      </c>
      <c r="AR15" s="286">
        <v>7.8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190</v>
      </c>
      <c r="AL16" s="1157"/>
      <c r="AM16" s="1157"/>
      <c r="AN16" s="1158"/>
      <c r="AO16" s="284">
        <v>3225937</v>
      </c>
      <c r="AP16" s="284">
        <v>125294</v>
      </c>
      <c r="AQ16" s="285">
        <v>106666</v>
      </c>
      <c r="AR16" s="286">
        <v>17.5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525</v>
      </c>
      <c r="AL21" s="1160"/>
      <c r="AM21" s="1160"/>
      <c r="AN21" s="1161"/>
      <c r="AO21" s="297">
        <v>11.73</v>
      </c>
      <c r="AP21" s="298">
        <v>10.06</v>
      </c>
      <c r="AQ21" s="299">
        <v>1.67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526</v>
      </c>
      <c r="AL22" s="1160"/>
      <c r="AM22" s="1160"/>
      <c r="AN22" s="1161"/>
      <c r="AO22" s="302">
        <v>98.9</v>
      </c>
      <c r="AP22" s="303">
        <v>97.2</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0" t="s">
        <v>527</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530</v>
      </c>
      <c r="AL32" s="1168"/>
      <c r="AM32" s="1168"/>
      <c r="AN32" s="1169"/>
      <c r="AO32" s="312">
        <v>2076474</v>
      </c>
      <c r="AP32" s="312">
        <v>80649</v>
      </c>
      <c r="AQ32" s="313">
        <v>68340</v>
      </c>
      <c r="AR32" s="314">
        <v>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531</v>
      </c>
      <c r="AL33" s="1168"/>
      <c r="AM33" s="1168"/>
      <c r="AN33" s="1169"/>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532</v>
      </c>
      <c r="AL34" s="1168"/>
      <c r="AM34" s="1168"/>
      <c r="AN34" s="1169"/>
      <c r="AO34" s="312" t="s">
        <v>517</v>
      </c>
      <c r="AP34" s="312" t="s">
        <v>517</v>
      </c>
      <c r="AQ34" s="313">
        <v>8</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533</v>
      </c>
      <c r="AL35" s="1168"/>
      <c r="AM35" s="1168"/>
      <c r="AN35" s="1169"/>
      <c r="AO35" s="312">
        <v>681850</v>
      </c>
      <c r="AP35" s="312">
        <v>26483</v>
      </c>
      <c r="AQ35" s="313">
        <v>18092</v>
      </c>
      <c r="AR35" s="314">
        <v>46.4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534</v>
      </c>
      <c r="AL36" s="1168"/>
      <c r="AM36" s="1168"/>
      <c r="AN36" s="1169"/>
      <c r="AO36" s="312" t="s">
        <v>517</v>
      </c>
      <c r="AP36" s="312" t="s">
        <v>517</v>
      </c>
      <c r="AQ36" s="313">
        <v>2835</v>
      </c>
      <c r="AR36" s="314" t="s">
        <v>517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535</v>
      </c>
      <c r="AL37" s="1168"/>
      <c r="AM37" s="1168"/>
      <c r="AN37" s="1169"/>
      <c r="AO37" s="312">
        <v>82</v>
      </c>
      <c r="AP37" s="312">
        <v>3</v>
      </c>
      <c r="AQ37" s="313">
        <v>473</v>
      </c>
      <c r="AR37" s="314">
        <v>-99.4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536</v>
      </c>
      <c r="AL38" s="1171"/>
      <c r="AM38" s="1171"/>
      <c r="AN38" s="1172"/>
      <c r="AO38" s="315">
        <v>786</v>
      </c>
      <c r="AP38" s="315">
        <v>31</v>
      </c>
      <c r="AQ38" s="316">
        <v>2</v>
      </c>
      <c r="AR38" s="304">
        <v>1450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537</v>
      </c>
      <c r="AL39" s="1171"/>
      <c r="AM39" s="1171"/>
      <c r="AN39" s="1172"/>
      <c r="AO39" s="312">
        <v>-90054</v>
      </c>
      <c r="AP39" s="312">
        <v>-3498</v>
      </c>
      <c r="AQ39" s="313">
        <v>-2965</v>
      </c>
      <c r="AR39" s="314">
        <v>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538</v>
      </c>
      <c r="AL40" s="1168"/>
      <c r="AM40" s="1168"/>
      <c r="AN40" s="1169"/>
      <c r="AO40" s="312">
        <v>-2677848</v>
      </c>
      <c r="AP40" s="312">
        <v>-104006</v>
      </c>
      <c r="AQ40" s="313">
        <v>-61502</v>
      </c>
      <c r="AR40" s="314">
        <v>69.099999999999994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305</v>
      </c>
      <c r="AL41" s="1174"/>
      <c r="AM41" s="1174"/>
      <c r="AN41" s="1175"/>
      <c r="AO41" s="312">
        <v>-8710</v>
      </c>
      <c r="AP41" s="312">
        <v>-338</v>
      </c>
      <c r="AQ41" s="313">
        <v>25283</v>
      </c>
      <c r="AR41" s="314">
        <v>-101.3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508</v>
      </c>
      <c r="AN49" s="1164" t="s">
        <v>542</v>
      </c>
      <c r="AO49" s="1165"/>
      <c r="AP49" s="1165"/>
      <c r="AQ49" s="1165"/>
      <c r="AR49" s="116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2774221</v>
      </c>
      <c r="AN51" s="334">
        <v>99143</v>
      </c>
      <c r="AO51" s="335">
        <v>-19.899999999999999</v>
      </c>
      <c r="AP51" s="336">
        <v>83774</v>
      </c>
      <c r="AQ51" s="337">
        <v>-1.5</v>
      </c>
      <c r="AR51" s="338">
        <v>-18.399999999999999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1990640</v>
      </c>
      <c r="AN52" s="342">
        <v>71140</v>
      </c>
      <c r="AO52" s="343">
        <v>-15.1</v>
      </c>
      <c r="AP52" s="344">
        <v>52179</v>
      </c>
      <c r="AQ52" s="345">
        <v>2.7</v>
      </c>
      <c r="AR52" s="346">
        <v>-17.8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3706696</v>
      </c>
      <c r="AN53" s="334">
        <v>134971</v>
      </c>
      <c r="AO53" s="335">
        <v>36.1</v>
      </c>
      <c r="AP53" s="336">
        <v>132981</v>
      </c>
      <c r="AQ53" s="337">
        <v>58.7</v>
      </c>
      <c r="AR53" s="338">
        <v>-22.6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2432166</v>
      </c>
      <c r="AN54" s="342">
        <v>88562</v>
      </c>
      <c r="AO54" s="343">
        <v>24.5</v>
      </c>
      <c r="AP54" s="344">
        <v>56973</v>
      </c>
      <c r="AQ54" s="345">
        <v>9.1999999999999993</v>
      </c>
      <c r="AR54" s="346">
        <v>15.3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3777357</v>
      </c>
      <c r="AN55" s="334">
        <v>139912</v>
      </c>
      <c r="AO55" s="335">
        <v>3.7</v>
      </c>
      <c r="AP55" s="336">
        <v>128523</v>
      </c>
      <c r="AQ55" s="337">
        <v>-3.4</v>
      </c>
      <c r="AR55" s="338">
        <v>7.1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2650152</v>
      </c>
      <c r="AN56" s="342">
        <v>98161</v>
      </c>
      <c r="AO56" s="343">
        <v>10.8</v>
      </c>
      <c r="AP56" s="344">
        <v>56792</v>
      </c>
      <c r="AQ56" s="345">
        <v>-0.3</v>
      </c>
      <c r="AR56" s="346">
        <v>11.1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2371744</v>
      </c>
      <c r="AN57" s="334">
        <v>90102</v>
      </c>
      <c r="AO57" s="335">
        <v>-35.6</v>
      </c>
      <c r="AP57" s="336">
        <v>92919</v>
      </c>
      <c r="AQ57" s="337">
        <v>-27.7</v>
      </c>
      <c r="AR57" s="338">
        <v>-7.9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1247992</v>
      </c>
      <c r="AN58" s="342">
        <v>47411</v>
      </c>
      <c r="AO58" s="343">
        <v>-51.7</v>
      </c>
      <c r="AP58" s="344">
        <v>54128</v>
      </c>
      <c r="AQ58" s="345">
        <v>-4.7</v>
      </c>
      <c r="AR58" s="346">
        <v>-47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2088438</v>
      </c>
      <c r="AN59" s="334">
        <v>81114</v>
      </c>
      <c r="AO59" s="335">
        <v>-10</v>
      </c>
      <c r="AP59" s="336">
        <v>103663</v>
      </c>
      <c r="AQ59" s="337">
        <v>11.6</v>
      </c>
      <c r="AR59" s="338">
        <v>-21.6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1565141</v>
      </c>
      <c r="AN60" s="342">
        <v>60789</v>
      </c>
      <c r="AO60" s="343">
        <v>28.2</v>
      </c>
      <c r="AP60" s="344">
        <v>64346</v>
      </c>
      <c r="AQ60" s="345">
        <v>18.899999999999999</v>
      </c>
      <c r="AR60" s="346">
        <v>9.3000000000000007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2943691</v>
      </c>
      <c r="AN61" s="349">
        <v>109048</v>
      </c>
      <c r="AO61" s="350">
        <v>-5.0999999999999996</v>
      </c>
      <c r="AP61" s="351">
        <v>108372</v>
      </c>
      <c r="AQ61" s="352">
        <v>7.5</v>
      </c>
      <c r="AR61" s="338">
        <v>-12.6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1977218</v>
      </c>
      <c r="AN62" s="342">
        <v>73213</v>
      </c>
      <c r="AO62" s="343">
        <v>-0.7</v>
      </c>
      <c r="AP62" s="344">
        <v>56884</v>
      </c>
      <c r="AQ62" s="345">
        <v>5.2</v>
      </c>
      <c r="AR62" s="346">
        <v>-5.9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3O35CRzBeg5my5EOsE7itZutTHHPJre9jD6sbQ2KXE2dKcvo+UIlxKgw1gE76CXlYP26MfJ9uT5Xj3FmgYjGQ==" saltValue="8J6qyyqbdK2a3Epy0Z21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E71" sqref="BE7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N0Oyjl6AmOSn2SxZwnmaKWJwi2z2unGk74tPU3Fa2Eg3owOYJShb3EMJLHB6+7tMGXF0uIAUM8rM4EQDx3bM1A==" saltValue="WRVDjsBVyCmdycX439tk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E71" sqref="BE7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4RLrHCH3fD7iDLa4G5VEY8/zhHs2idMky2rbm09NXk6nqJDsKk0z7qy9PPx1wK9Jfx5o1c3lk0V6hn0xypex8A==" saltValue="tz/53GtEQtxzPWSQxYeC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E71" sqref="BE7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76" t="s">
        <v>3</v>
      </c>
      <c r="D47" s="1176"/>
      <c r="E47" s="1177"/>
      <c r="F47" s="11">
        <v>24.64</v>
      </c>
      <c r="G47" s="12">
        <v>24.18</v>
      </c>
      <c r="H47" s="12">
        <v>26.25</v>
      </c>
      <c r="I47" s="12">
        <v>23.72</v>
      </c>
      <c r="J47" s="13">
        <v>26.47</v>
      </c>
    </row>
    <row r="48" spans="2:10" ht="57.75" customHeight="1" x14ac:dyDescent="0.2">
      <c r="B48" s="14"/>
      <c r="C48" s="1178" t="s">
        <v>4</v>
      </c>
      <c r="D48" s="1178"/>
      <c r="E48" s="1179"/>
      <c r="F48" s="15">
        <v>7.01</v>
      </c>
      <c r="G48" s="16">
        <v>8.52</v>
      </c>
      <c r="H48" s="16">
        <v>6.79</v>
      </c>
      <c r="I48" s="16">
        <v>9.5399999999999991</v>
      </c>
      <c r="J48" s="17">
        <v>8.73</v>
      </c>
    </row>
    <row r="49" spans="2:10" ht="57.75" customHeight="1" thickBot="1" x14ac:dyDescent="0.25">
      <c r="B49" s="18"/>
      <c r="C49" s="1180" t="s">
        <v>5</v>
      </c>
      <c r="D49" s="1180"/>
      <c r="E49" s="1181"/>
      <c r="F49" s="19">
        <v>9.85</v>
      </c>
      <c r="G49" s="20">
        <v>8.9700000000000006</v>
      </c>
      <c r="H49" s="20">
        <v>8.75</v>
      </c>
      <c r="I49" s="20">
        <v>7.86</v>
      </c>
      <c r="J49" s="21">
        <v>1.03</v>
      </c>
    </row>
    <row r="50" spans="2:10" ht="13" x14ac:dyDescent="0.2"/>
  </sheetData>
  <sheetProtection algorithmName="SHA-512" hashValue="OC45McYV0C7Lqvvse1ORhcrLV008tZq7wryw1kuSfpo7n03hLPTJYGQES29G3PVpnv05288ihHtfrzKrRGHDAQ==" saltValue="hZSDEzciy1QILY15eQlO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E71" sqref="BE7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8" t="s">
        <v>563</v>
      </c>
      <c r="D34" s="1188"/>
      <c r="E34" s="1189"/>
      <c r="F34" s="32">
        <v>8.3000000000000007</v>
      </c>
      <c r="G34" s="33">
        <v>9.26</v>
      </c>
      <c r="H34" s="33">
        <v>9.66</v>
      </c>
      <c r="I34" s="33">
        <v>10.27</v>
      </c>
      <c r="J34" s="34">
        <v>10.83</v>
      </c>
      <c r="K34" s="22"/>
      <c r="L34" s="22"/>
      <c r="M34" s="22"/>
      <c r="N34" s="22"/>
      <c r="O34" s="22"/>
      <c r="P34" s="22"/>
    </row>
    <row r="35" spans="1:16" ht="39" customHeight="1" x14ac:dyDescent="0.2">
      <c r="A35" s="22"/>
      <c r="B35" s="35"/>
      <c r="C35" s="1182" t="s">
        <v>564</v>
      </c>
      <c r="D35" s="1183"/>
      <c r="E35" s="1184"/>
      <c r="F35" s="36">
        <v>6.92</v>
      </c>
      <c r="G35" s="37">
        <v>8.16</v>
      </c>
      <c r="H35" s="37">
        <v>6.78</v>
      </c>
      <c r="I35" s="37">
        <v>9.5399999999999991</v>
      </c>
      <c r="J35" s="38">
        <v>8.73</v>
      </c>
      <c r="K35" s="22"/>
      <c r="L35" s="22"/>
      <c r="M35" s="22"/>
      <c r="N35" s="22"/>
      <c r="O35" s="22"/>
      <c r="P35" s="22"/>
    </row>
    <row r="36" spans="1:16" ht="39" customHeight="1" x14ac:dyDescent="0.2">
      <c r="A36" s="22"/>
      <c r="B36" s="35"/>
      <c r="C36" s="1182" t="s">
        <v>565</v>
      </c>
      <c r="D36" s="1183"/>
      <c r="E36" s="1184"/>
      <c r="F36" s="36" t="s">
        <v>517</v>
      </c>
      <c r="G36" s="37" t="s">
        <v>517</v>
      </c>
      <c r="H36" s="37">
        <v>1.82</v>
      </c>
      <c r="I36" s="37">
        <v>2.77</v>
      </c>
      <c r="J36" s="38">
        <v>4.87</v>
      </c>
      <c r="K36" s="22"/>
      <c r="L36" s="22"/>
      <c r="M36" s="22"/>
      <c r="N36" s="22"/>
      <c r="O36" s="22"/>
      <c r="P36" s="22"/>
    </row>
    <row r="37" spans="1:16" ht="39" customHeight="1" x14ac:dyDescent="0.2">
      <c r="A37" s="22"/>
      <c r="B37" s="35"/>
      <c r="C37" s="1182" t="s">
        <v>566</v>
      </c>
      <c r="D37" s="1183"/>
      <c r="E37" s="1184"/>
      <c r="F37" s="36">
        <v>2.46</v>
      </c>
      <c r="G37" s="37">
        <v>2.33</v>
      </c>
      <c r="H37" s="37">
        <v>2.19</v>
      </c>
      <c r="I37" s="37">
        <v>2.2599999999999998</v>
      </c>
      <c r="J37" s="38">
        <v>2.29</v>
      </c>
      <c r="K37" s="22"/>
      <c r="L37" s="22"/>
      <c r="M37" s="22"/>
      <c r="N37" s="22"/>
      <c r="O37" s="22"/>
      <c r="P37" s="22"/>
    </row>
    <row r="38" spans="1:16" ht="39" customHeight="1" x14ac:dyDescent="0.2">
      <c r="A38" s="22"/>
      <c r="B38" s="35"/>
      <c r="C38" s="1182" t="s">
        <v>567</v>
      </c>
      <c r="D38" s="1183"/>
      <c r="E38" s="1184"/>
      <c r="F38" s="36">
        <v>0.77</v>
      </c>
      <c r="G38" s="37">
        <v>0.53</v>
      </c>
      <c r="H38" s="37">
        <v>0.72</v>
      </c>
      <c r="I38" s="37">
        <v>0.84</v>
      </c>
      <c r="J38" s="38">
        <v>1.21</v>
      </c>
      <c r="K38" s="22"/>
      <c r="L38" s="22"/>
      <c r="M38" s="22"/>
      <c r="N38" s="22"/>
      <c r="O38" s="22"/>
      <c r="P38" s="22"/>
    </row>
    <row r="39" spans="1:16" ht="39" customHeight="1" x14ac:dyDescent="0.2">
      <c r="A39" s="22"/>
      <c r="B39" s="35"/>
      <c r="C39" s="1182" t="s">
        <v>568</v>
      </c>
      <c r="D39" s="1183"/>
      <c r="E39" s="1184"/>
      <c r="F39" s="36">
        <v>1.39</v>
      </c>
      <c r="G39" s="37">
        <v>1.17</v>
      </c>
      <c r="H39" s="37">
        <v>1.1000000000000001</v>
      </c>
      <c r="I39" s="37">
        <v>0.73</v>
      </c>
      <c r="J39" s="38">
        <v>1.1299999999999999</v>
      </c>
      <c r="K39" s="22"/>
      <c r="L39" s="22"/>
      <c r="M39" s="22"/>
      <c r="N39" s="22"/>
      <c r="O39" s="22"/>
      <c r="P39" s="22"/>
    </row>
    <row r="40" spans="1:16" ht="39" customHeight="1" x14ac:dyDescent="0.2">
      <c r="A40" s="22"/>
      <c r="B40" s="35"/>
      <c r="C40" s="1182" t="s">
        <v>569</v>
      </c>
      <c r="D40" s="1183"/>
      <c r="E40" s="1184"/>
      <c r="F40" s="36">
        <v>0.06</v>
      </c>
      <c r="G40" s="37">
        <v>0.08</v>
      </c>
      <c r="H40" s="37">
        <v>0.02</v>
      </c>
      <c r="I40" s="37">
        <v>0.04</v>
      </c>
      <c r="J40" s="38">
        <v>0.06</v>
      </c>
      <c r="K40" s="22"/>
      <c r="L40" s="22"/>
      <c r="M40" s="22"/>
      <c r="N40" s="22"/>
      <c r="O40" s="22"/>
      <c r="P40" s="22"/>
    </row>
    <row r="41" spans="1:16" ht="39" customHeight="1" x14ac:dyDescent="0.2">
      <c r="A41" s="22"/>
      <c r="B41" s="35"/>
      <c r="C41" s="1182" t="s">
        <v>570</v>
      </c>
      <c r="D41" s="1183"/>
      <c r="E41" s="1184"/>
      <c r="F41" s="36">
        <v>0</v>
      </c>
      <c r="G41" s="37">
        <v>0</v>
      </c>
      <c r="H41" s="37">
        <v>0</v>
      </c>
      <c r="I41" s="37">
        <v>0.02</v>
      </c>
      <c r="J41" s="38">
        <v>0.03</v>
      </c>
      <c r="K41" s="22"/>
      <c r="L41" s="22"/>
      <c r="M41" s="22"/>
      <c r="N41" s="22"/>
      <c r="O41" s="22"/>
      <c r="P41" s="22"/>
    </row>
    <row r="42" spans="1:16" ht="39" customHeight="1" x14ac:dyDescent="0.2">
      <c r="A42" s="22"/>
      <c r="B42" s="39"/>
      <c r="C42" s="1182" t="s">
        <v>571</v>
      </c>
      <c r="D42" s="1183"/>
      <c r="E42" s="1184"/>
      <c r="F42" s="36" t="s">
        <v>517</v>
      </c>
      <c r="G42" s="37" t="s">
        <v>517</v>
      </c>
      <c r="H42" s="37" t="s">
        <v>517</v>
      </c>
      <c r="I42" s="37" t="s">
        <v>517</v>
      </c>
      <c r="J42" s="38" t="s">
        <v>517</v>
      </c>
      <c r="K42" s="22"/>
      <c r="L42" s="22"/>
      <c r="M42" s="22"/>
      <c r="N42" s="22"/>
      <c r="O42" s="22"/>
      <c r="P42" s="22"/>
    </row>
    <row r="43" spans="1:16" ht="39" customHeight="1" thickBot="1" x14ac:dyDescent="0.25">
      <c r="A43" s="22"/>
      <c r="B43" s="40"/>
      <c r="C43" s="1185" t="s">
        <v>572</v>
      </c>
      <c r="D43" s="1186"/>
      <c r="E43" s="1187"/>
      <c r="F43" s="41">
        <v>0.28999999999999998</v>
      </c>
      <c r="G43" s="42">
        <v>1.83</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0KK6DN9qTVRdBl2yZBDeblYq46x888tTV9xUDLFD4KpFlB0XdxCfqig8YbuXsoR1y/RJlzzYNnSykqgGBDOjQ==" saltValue="27DAgroofH+d1Lm1ICgH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BE71" sqref="BE7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90" t="s">
        <v>11</v>
      </c>
      <c r="C45" s="1191"/>
      <c r="D45" s="58"/>
      <c r="E45" s="1196" t="s">
        <v>12</v>
      </c>
      <c r="F45" s="1196"/>
      <c r="G45" s="1196"/>
      <c r="H45" s="1196"/>
      <c r="I45" s="1196"/>
      <c r="J45" s="1197"/>
      <c r="K45" s="59">
        <v>2032</v>
      </c>
      <c r="L45" s="60">
        <v>2005</v>
      </c>
      <c r="M45" s="60">
        <v>1995</v>
      </c>
      <c r="N45" s="60">
        <v>2006</v>
      </c>
      <c r="O45" s="61">
        <v>2076</v>
      </c>
      <c r="P45" s="48"/>
      <c r="Q45" s="48"/>
      <c r="R45" s="48"/>
      <c r="S45" s="48"/>
      <c r="T45" s="48"/>
      <c r="U45" s="48"/>
    </row>
    <row r="46" spans="1:21" ht="30.75" customHeight="1" x14ac:dyDescent="0.2">
      <c r="A46" s="48"/>
      <c r="B46" s="1192"/>
      <c r="C46" s="1193"/>
      <c r="D46" s="62"/>
      <c r="E46" s="1198" t="s">
        <v>13</v>
      </c>
      <c r="F46" s="1198"/>
      <c r="G46" s="1198"/>
      <c r="H46" s="1198"/>
      <c r="I46" s="1198"/>
      <c r="J46" s="1199"/>
      <c r="K46" s="63" t="s">
        <v>517</v>
      </c>
      <c r="L46" s="64" t="s">
        <v>517</v>
      </c>
      <c r="M46" s="64" t="s">
        <v>517</v>
      </c>
      <c r="N46" s="64" t="s">
        <v>517</v>
      </c>
      <c r="O46" s="65" t="s">
        <v>517</v>
      </c>
      <c r="P46" s="48"/>
      <c r="Q46" s="48"/>
      <c r="R46" s="48"/>
      <c r="S46" s="48"/>
      <c r="T46" s="48"/>
      <c r="U46" s="48"/>
    </row>
    <row r="47" spans="1:21" ht="30.75" customHeight="1" x14ac:dyDescent="0.2">
      <c r="A47" s="48"/>
      <c r="B47" s="1192"/>
      <c r="C47" s="1193"/>
      <c r="D47" s="62"/>
      <c r="E47" s="1198" t="s">
        <v>14</v>
      </c>
      <c r="F47" s="1198"/>
      <c r="G47" s="1198"/>
      <c r="H47" s="1198"/>
      <c r="I47" s="1198"/>
      <c r="J47" s="1199"/>
      <c r="K47" s="63" t="s">
        <v>517</v>
      </c>
      <c r="L47" s="64" t="s">
        <v>517</v>
      </c>
      <c r="M47" s="64" t="s">
        <v>517</v>
      </c>
      <c r="N47" s="64" t="s">
        <v>517</v>
      </c>
      <c r="O47" s="65" t="s">
        <v>517</v>
      </c>
      <c r="P47" s="48"/>
      <c r="Q47" s="48"/>
      <c r="R47" s="48"/>
      <c r="S47" s="48"/>
      <c r="T47" s="48"/>
      <c r="U47" s="48"/>
    </row>
    <row r="48" spans="1:21" ht="30.75" customHeight="1" x14ac:dyDescent="0.2">
      <c r="A48" s="48"/>
      <c r="B48" s="1192"/>
      <c r="C48" s="1193"/>
      <c r="D48" s="62"/>
      <c r="E48" s="1198" t="s">
        <v>15</v>
      </c>
      <c r="F48" s="1198"/>
      <c r="G48" s="1198"/>
      <c r="H48" s="1198"/>
      <c r="I48" s="1198"/>
      <c r="J48" s="1199"/>
      <c r="K48" s="63">
        <v>720</v>
      </c>
      <c r="L48" s="64">
        <v>723</v>
      </c>
      <c r="M48" s="64">
        <v>730</v>
      </c>
      <c r="N48" s="64">
        <v>718</v>
      </c>
      <c r="O48" s="65">
        <v>682</v>
      </c>
      <c r="P48" s="48"/>
      <c r="Q48" s="48"/>
      <c r="R48" s="48"/>
      <c r="S48" s="48"/>
      <c r="T48" s="48"/>
      <c r="U48" s="48"/>
    </row>
    <row r="49" spans="1:21" ht="30.75" customHeight="1" x14ac:dyDescent="0.2">
      <c r="A49" s="48"/>
      <c r="B49" s="1192"/>
      <c r="C49" s="1193"/>
      <c r="D49" s="62"/>
      <c r="E49" s="1198" t="s">
        <v>16</v>
      </c>
      <c r="F49" s="1198"/>
      <c r="G49" s="1198"/>
      <c r="H49" s="1198"/>
      <c r="I49" s="1198"/>
      <c r="J49" s="1199"/>
      <c r="K49" s="63" t="s">
        <v>517</v>
      </c>
      <c r="L49" s="64" t="s">
        <v>517</v>
      </c>
      <c r="M49" s="64" t="s">
        <v>517</v>
      </c>
      <c r="N49" s="64" t="s">
        <v>517</v>
      </c>
      <c r="O49" s="65" t="s">
        <v>517</v>
      </c>
      <c r="P49" s="48"/>
      <c r="Q49" s="48"/>
      <c r="R49" s="48"/>
      <c r="S49" s="48"/>
      <c r="T49" s="48"/>
      <c r="U49" s="48"/>
    </row>
    <row r="50" spans="1:21" ht="30.75" customHeight="1" x14ac:dyDescent="0.2">
      <c r="A50" s="48"/>
      <c r="B50" s="1192"/>
      <c r="C50" s="1193"/>
      <c r="D50" s="62"/>
      <c r="E50" s="1198" t="s">
        <v>17</v>
      </c>
      <c r="F50" s="1198"/>
      <c r="G50" s="1198"/>
      <c r="H50" s="1198"/>
      <c r="I50" s="1198"/>
      <c r="J50" s="1199"/>
      <c r="K50" s="63">
        <v>0</v>
      </c>
      <c r="L50" s="64">
        <v>0</v>
      </c>
      <c r="M50" s="64">
        <v>0</v>
      </c>
      <c r="N50" s="64">
        <v>0</v>
      </c>
      <c r="O50" s="65">
        <v>0</v>
      </c>
      <c r="P50" s="48"/>
      <c r="Q50" s="48"/>
      <c r="R50" s="48"/>
      <c r="S50" s="48"/>
      <c r="T50" s="48"/>
      <c r="U50" s="48"/>
    </row>
    <row r="51" spans="1:21" ht="30.75" customHeight="1" x14ac:dyDescent="0.2">
      <c r="A51" s="48"/>
      <c r="B51" s="1194"/>
      <c r="C51" s="1195"/>
      <c r="D51" s="66"/>
      <c r="E51" s="1198" t="s">
        <v>18</v>
      </c>
      <c r="F51" s="1198"/>
      <c r="G51" s="1198"/>
      <c r="H51" s="1198"/>
      <c r="I51" s="1198"/>
      <c r="J51" s="1199"/>
      <c r="K51" s="63">
        <v>0</v>
      </c>
      <c r="L51" s="64">
        <v>0</v>
      </c>
      <c r="M51" s="64">
        <v>1</v>
      </c>
      <c r="N51" s="64">
        <v>1</v>
      </c>
      <c r="O51" s="65">
        <v>1</v>
      </c>
      <c r="P51" s="48"/>
      <c r="Q51" s="48"/>
      <c r="R51" s="48"/>
      <c r="S51" s="48"/>
      <c r="T51" s="48"/>
      <c r="U51" s="48"/>
    </row>
    <row r="52" spans="1:21" ht="30.75" customHeight="1" x14ac:dyDescent="0.2">
      <c r="A52" s="48"/>
      <c r="B52" s="1200" t="s">
        <v>19</v>
      </c>
      <c r="C52" s="1201"/>
      <c r="D52" s="66"/>
      <c r="E52" s="1198" t="s">
        <v>20</v>
      </c>
      <c r="F52" s="1198"/>
      <c r="G52" s="1198"/>
      <c r="H52" s="1198"/>
      <c r="I52" s="1198"/>
      <c r="J52" s="1199"/>
      <c r="K52" s="63">
        <v>3013</v>
      </c>
      <c r="L52" s="64">
        <v>3008</v>
      </c>
      <c r="M52" s="64">
        <v>3002</v>
      </c>
      <c r="N52" s="64">
        <v>2700</v>
      </c>
      <c r="O52" s="65">
        <v>2767</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-261</v>
      </c>
      <c r="L53" s="69">
        <v>-280</v>
      </c>
      <c r="M53" s="69">
        <v>-276</v>
      </c>
      <c r="N53" s="69">
        <v>25</v>
      </c>
      <c r="O53" s="70">
        <v>-8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206" t="s">
        <v>26</v>
      </c>
      <c r="C58" s="1207"/>
      <c r="D58" s="1212" t="s">
        <v>27</v>
      </c>
      <c r="E58" s="1213"/>
      <c r="F58" s="1213"/>
      <c r="G58" s="1213"/>
      <c r="H58" s="1213"/>
      <c r="I58" s="1213"/>
      <c r="J58" s="1214"/>
      <c r="K58" s="83" t="s">
        <v>595</v>
      </c>
      <c r="L58" s="84" t="s">
        <v>595</v>
      </c>
      <c r="M58" s="84" t="s">
        <v>595</v>
      </c>
      <c r="N58" s="84" t="s">
        <v>595</v>
      </c>
      <c r="O58" s="85" t="s">
        <v>595</v>
      </c>
    </row>
    <row r="59" spans="1:21" ht="31.5" customHeight="1" x14ac:dyDescent="0.2">
      <c r="B59" s="1208"/>
      <c r="C59" s="1209"/>
      <c r="D59" s="1215" t="s">
        <v>28</v>
      </c>
      <c r="E59" s="1216"/>
      <c r="F59" s="1216"/>
      <c r="G59" s="1216"/>
      <c r="H59" s="1216"/>
      <c r="I59" s="1216"/>
      <c r="J59" s="1217"/>
      <c r="K59" s="86" t="s">
        <v>595</v>
      </c>
      <c r="L59" s="87" t="s">
        <v>595</v>
      </c>
      <c r="M59" s="87" t="s">
        <v>595</v>
      </c>
      <c r="N59" s="87" t="s">
        <v>595</v>
      </c>
      <c r="O59" s="88" t="s">
        <v>595</v>
      </c>
    </row>
    <row r="60" spans="1:21" ht="31.5" customHeight="1" thickBot="1" x14ac:dyDescent="0.25">
      <c r="B60" s="1210"/>
      <c r="C60" s="1211"/>
      <c r="D60" s="1218" t="s">
        <v>29</v>
      </c>
      <c r="E60" s="1219"/>
      <c r="F60" s="1219"/>
      <c r="G60" s="1219"/>
      <c r="H60" s="1219"/>
      <c r="I60" s="1219"/>
      <c r="J60" s="1220"/>
      <c r="K60" s="89" t="s">
        <v>595</v>
      </c>
      <c r="L60" s="90" t="s">
        <v>595</v>
      </c>
      <c r="M60" s="364" t="s">
        <v>595</v>
      </c>
      <c r="N60" s="90" t="s">
        <v>595</v>
      </c>
      <c r="O60" s="91" t="s">
        <v>595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76WALxZy7TMtUTBzWuQOg1EdO4Rf/w5sUmm2i7w8i0THAhD48l4IgrR+/9Z4dlvjJMX7L7rD34f9sSPLxJsg==" saltValue="dLVNoZH2u+yh4qpuA3e3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BE71" sqref="BE7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221" t="s">
        <v>32</v>
      </c>
      <c r="C41" s="1222"/>
      <c r="D41" s="105"/>
      <c r="E41" s="1227" t="s">
        <v>33</v>
      </c>
      <c r="F41" s="1227"/>
      <c r="G41" s="1227"/>
      <c r="H41" s="1228"/>
      <c r="I41" s="355">
        <v>19947</v>
      </c>
      <c r="J41" s="356">
        <v>20292</v>
      </c>
      <c r="K41" s="356">
        <v>20616</v>
      </c>
      <c r="L41" s="356">
        <v>19802</v>
      </c>
      <c r="M41" s="357">
        <v>19719</v>
      </c>
    </row>
    <row r="42" spans="2:13" ht="27.75" customHeight="1" x14ac:dyDescent="0.2">
      <c r="B42" s="1223"/>
      <c r="C42" s="1224"/>
      <c r="D42" s="106"/>
      <c r="E42" s="1229" t="s">
        <v>34</v>
      </c>
      <c r="F42" s="1229"/>
      <c r="G42" s="1229"/>
      <c r="H42" s="1230"/>
      <c r="I42" s="358">
        <v>5</v>
      </c>
      <c r="J42" s="359" t="s">
        <v>517</v>
      </c>
      <c r="K42" s="359" t="s">
        <v>517</v>
      </c>
      <c r="L42" s="359" t="s">
        <v>517</v>
      </c>
      <c r="M42" s="360" t="s">
        <v>517</v>
      </c>
    </row>
    <row r="43" spans="2:13" ht="27.75" customHeight="1" x14ac:dyDescent="0.2">
      <c r="B43" s="1223"/>
      <c r="C43" s="1224"/>
      <c r="D43" s="106"/>
      <c r="E43" s="1229" t="s">
        <v>35</v>
      </c>
      <c r="F43" s="1229"/>
      <c r="G43" s="1229"/>
      <c r="H43" s="1230"/>
      <c r="I43" s="358">
        <v>6928</v>
      </c>
      <c r="J43" s="359">
        <v>7793</v>
      </c>
      <c r="K43" s="359">
        <v>8897</v>
      </c>
      <c r="L43" s="359">
        <v>9289</v>
      </c>
      <c r="M43" s="360">
        <v>9198</v>
      </c>
    </row>
    <row r="44" spans="2:13" ht="27.75" customHeight="1" x14ac:dyDescent="0.2">
      <c r="B44" s="1223"/>
      <c r="C44" s="1224"/>
      <c r="D44" s="106"/>
      <c r="E44" s="1229" t="s">
        <v>36</v>
      </c>
      <c r="F44" s="1229"/>
      <c r="G44" s="1229"/>
      <c r="H44" s="1230"/>
      <c r="I44" s="358" t="s">
        <v>517</v>
      </c>
      <c r="J44" s="359" t="s">
        <v>517</v>
      </c>
      <c r="K44" s="359" t="s">
        <v>517</v>
      </c>
      <c r="L44" s="359" t="s">
        <v>517</v>
      </c>
      <c r="M44" s="360" t="s">
        <v>517</v>
      </c>
    </row>
    <row r="45" spans="2:13" ht="27.75" customHeight="1" x14ac:dyDescent="0.2">
      <c r="B45" s="1223"/>
      <c r="C45" s="1224"/>
      <c r="D45" s="106"/>
      <c r="E45" s="1229" t="s">
        <v>37</v>
      </c>
      <c r="F45" s="1229"/>
      <c r="G45" s="1229"/>
      <c r="H45" s="1230"/>
      <c r="I45" s="358">
        <v>3434</v>
      </c>
      <c r="J45" s="359">
        <v>3485</v>
      </c>
      <c r="K45" s="359">
        <v>3437</v>
      </c>
      <c r="L45" s="359">
        <v>3375</v>
      </c>
      <c r="M45" s="360">
        <v>3351</v>
      </c>
    </row>
    <row r="46" spans="2:13" ht="27.75" customHeight="1" x14ac:dyDescent="0.2">
      <c r="B46" s="1223"/>
      <c r="C46" s="1224"/>
      <c r="D46" s="107"/>
      <c r="E46" s="1229" t="s">
        <v>38</v>
      </c>
      <c r="F46" s="1229"/>
      <c r="G46" s="1229"/>
      <c r="H46" s="1230"/>
      <c r="I46" s="358">
        <v>15</v>
      </c>
      <c r="J46" s="359">
        <v>14</v>
      </c>
      <c r="K46" s="359">
        <v>13</v>
      </c>
      <c r="L46" s="359">
        <v>12</v>
      </c>
      <c r="M46" s="360">
        <v>11</v>
      </c>
    </row>
    <row r="47" spans="2:13" ht="27.75" customHeight="1" x14ac:dyDescent="0.2">
      <c r="B47" s="1223"/>
      <c r="C47" s="1224"/>
      <c r="D47" s="108"/>
      <c r="E47" s="1231" t="s">
        <v>39</v>
      </c>
      <c r="F47" s="1232"/>
      <c r="G47" s="1232"/>
      <c r="H47" s="1233"/>
      <c r="I47" s="358" t="s">
        <v>517</v>
      </c>
      <c r="J47" s="359" t="s">
        <v>517</v>
      </c>
      <c r="K47" s="359" t="s">
        <v>517</v>
      </c>
      <c r="L47" s="359" t="s">
        <v>517</v>
      </c>
      <c r="M47" s="360" t="s">
        <v>517</v>
      </c>
    </row>
    <row r="48" spans="2:13" ht="27.75" customHeight="1" x14ac:dyDescent="0.2">
      <c r="B48" s="1223"/>
      <c r="C48" s="1224"/>
      <c r="D48" s="106"/>
      <c r="E48" s="1229" t="s">
        <v>40</v>
      </c>
      <c r="F48" s="1229"/>
      <c r="G48" s="1229"/>
      <c r="H48" s="1230"/>
      <c r="I48" s="358" t="s">
        <v>517</v>
      </c>
      <c r="J48" s="359" t="s">
        <v>517</v>
      </c>
      <c r="K48" s="359" t="s">
        <v>517</v>
      </c>
      <c r="L48" s="359" t="s">
        <v>517</v>
      </c>
      <c r="M48" s="360" t="s">
        <v>517</v>
      </c>
    </row>
    <row r="49" spans="2:13" ht="27.75" customHeight="1" x14ac:dyDescent="0.2">
      <c r="B49" s="1225"/>
      <c r="C49" s="1226"/>
      <c r="D49" s="106"/>
      <c r="E49" s="1229" t="s">
        <v>41</v>
      </c>
      <c r="F49" s="1229"/>
      <c r="G49" s="1229"/>
      <c r="H49" s="1230"/>
      <c r="I49" s="358" t="s">
        <v>517</v>
      </c>
      <c r="J49" s="359" t="s">
        <v>517</v>
      </c>
      <c r="K49" s="359" t="s">
        <v>517</v>
      </c>
      <c r="L49" s="359" t="s">
        <v>517</v>
      </c>
      <c r="M49" s="360" t="s">
        <v>517</v>
      </c>
    </row>
    <row r="50" spans="2:13" ht="27.75" customHeight="1" x14ac:dyDescent="0.2">
      <c r="B50" s="1234" t="s">
        <v>42</v>
      </c>
      <c r="C50" s="1235"/>
      <c r="D50" s="109"/>
      <c r="E50" s="1229" t="s">
        <v>43</v>
      </c>
      <c r="F50" s="1229"/>
      <c r="G50" s="1229"/>
      <c r="H50" s="1230"/>
      <c r="I50" s="358">
        <v>13714</v>
      </c>
      <c r="J50" s="359">
        <v>13454</v>
      </c>
      <c r="K50" s="359">
        <v>13612</v>
      </c>
      <c r="L50" s="359">
        <v>14331</v>
      </c>
      <c r="M50" s="360">
        <v>15251</v>
      </c>
    </row>
    <row r="51" spans="2:13" ht="27.75" customHeight="1" x14ac:dyDescent="0.2">
      <c r="B51" s="1223"/>
      <c r="C51" s="1224"/>
      <c r="D51" s="106"/>
      <c r="E51" s="1229" t="s">
        <v>44</v>
      </c>
      <c r="F51" s="1229"/>
      <c r="G51" s="1229"/>
      <c r="H51" s="1230"/>
      <c r="I51" s="358">
        <v>894</v>
      </c>
      <c r="J51" s="359">
        <v>882</v>
      </c>
      <c r="K51" s="359">
        <v>965</v>
      </c>
      <c r="L51" s="359">
        <v>1010</v>
      </c>
      <c r="M51" s="360">
        <v>951</v>
      </c>
    </row>
    <row r="52" spans="2:13" ht="27.75" customHeight="1" x14ac:dyDescent="0.2">
      <c r="B52" s="1225"/>
      <c r="C52" s="1226"/>
      <c r="D52" s="106"/>
      <c r="E52" s="1229" t="s">
        <v>45</v>
      </c>
      <c r="F52" s="1229"/>
      <c r="G52" s="1229"/>
      <c r="H52" s="1230"/>
      <c r="I52" s="358">
        <v>25052</v>
      </c>
      <c r="J52" s="359">
        <v>24724</v>
      </c>
      <c r="K52" s="359">
        <v>24235</v>
      </c>
      <c r="L52" s="359">
        <v>23472</v>
      </c>
      <c r="M52" s="360">
        <v>22201</v>
      </c>
    </row>
    <row r="53" spans="2:13" ht="27.75" customHeight="1" thickBot="1" x14ac:dyDescent="0.25">
      <c r="B53" s="1236" t="s">
        <v>46</v>
      </c>
      <c r="C53" s="1237"/>
      <c r="D53" s="110"/>
      <c r="E53" s="1238" t="s">
        <v>47</v>
      </c>
      <c r="F53" s="1238"/>
      <c r="G53" s="1238"/>
      <c r="H53" s="1239"/>
      <c r="I53" s="361">
        <v>-9331</v>
      </c>
      <c r="J53" s="362">
        <v>-7478</v>
      </c>
      <c r="K53" s="362">
        <v>-5848</v>
      </c>
      <c r="L53" s="362">
        <v>-6336</v>
      </c>
      <c r="M53" s="363">
        <v>-6123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fFl0/C43IgDCMRpaRpaFBUyrlAaKk7ng5OL6O8GzQSctCan4f0NfXkRiTqfW3IC4V6SXAWKhYp77Ms9LFL3uyw==" saltValue="J5nxUL1lW0GUt1dE3k5X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E71" sqref="BE7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48" t="s">
        <v>50</v>
      </c>
      <c r="D55" s="1248"/>
      <c r="E55" s="1249"/>
      <c r="F55" s="122">
        <v>3262</v>
      </c>
      <c r="G55" s="122">
        <v>2938</v>
      </c>
      <c r="H55" s="123">
        <v>3192</v>
      </c>
    </row>
    <row r="56" spans="2:8" ht="52.5" customHeight="1" x14ac:dyDescent="0.2">
      <c r="B56" s="124"/>
      <c r="C56" s="1250" t="s">
        <v>51</v>
      </c>
      <c r="D56" s="1250"/>
      <c r="E56" s="1251"/>
      <c r="F56" s="125">
        <v>295</v>
      </c>
      <c r="G56" s="125">
        <v>1037</v>
      </c>
      <c r="H56" s="126">
        <v>1037</v>
      </c>
    </row>
    <row r="57" spans="2:8" ht="53.25" customHeight="1" x14ac:dyDescent="0.2">
      <c r="B57" s="124"/>
      <c r="C57" s="1252" t="s">
        <v>52</v>
      </c>
      <c r="D57" s="1252"/>
      <c r="E57" s="1253"/>
      <c r="F57" s="127">
        <v>12191</v>
      </c>
      <c r="G57" s="127">
        <v>12457</v>
      </c>
      <c r="H57" s="128">
        <v>13100</v>
      </c>
    </row>
    <row r="58" spans="2:8" ht="45.75" customHeight="1" x14ac:dyDescent="0.2">
      <c r="B58" s="129"/>
      <c r="C58" s="1240" t="s">
        <v>581</v>
      </c>
      <c r="D58" s="1241"/>
      <c r="E58" s="1242"/>
      <c r="F58" s="130">
        <v>5046</v>
      </c>
      <c r="G58" s="130">
        <v>5018</v>
      </c>
      <c r="H58" s="131">
        <v>4979</v>
      </c>
    </row>
    <row r="59" spans="2:8" ht="45.75" customHeight="1" x14ac:dyDescent="0.2">
      <c r="B59" s="129"/>
      <c r="C59" s="1240" t="s">
        <v>582</v>
      </c>
      <c r="D59" s="1241"/>
      <c r="E59" s="1242"/>
      <c r="F59" s="130">
        <v>2890</v>
      </c>
      <c r="G59" s="130">
        <v>2890</v>
      </c>
      <c r="H59" s="131">
        <v>2890</v>
      </c>
    </row>
    <row r="60" spans="2:8" ht="45.75" customHeight="1" x14ac:dyDescent="0.2">
      <c r="B60" s="129"/>
      <c r="C60" s="1240" t="s">
        <v>583</v>
      </c>
      <c r="D60" s="1241"/>
      <c r="E60" s="1242"/>
      <c r="F60" s="130">
        <v>2006</v>
      </c>
      <c r="G60" s="130">
        <v>2067</v>
      </c>
      <c r="H60" s="131">
        <v>2050</v>
      </c>
    </row>
    <row r="61" spans="2:8" ht="45.75" customHeight="1" x14ac:dyDescent="0.2">
      <c r="B61" s="129"/>
      <c r="C61" s="1240" t="s">
        <v>584</v>
      </c>
      <c r="D61" s="1241"/>
      <c r="E61" s="1242"/>
      <c r="F61" s="130">
        <v>316</v>
      </c>
      <c r="G61" s="130">
        <v>542</v>
      </c>
      <c r="H61" s="131">
        <v>719</v>
      </c>
    </row>
    <row r="62" spans="2:8" ht="45.75" customHeight="1" thickBot="1" x14ac:dyDescent="0.25">
      <c r="B62" s="132"/>
      <c r="C62" s="1243" t="s">
        <v>585</v>
      </c>
      <c r="D62" s="1244"/>
      <c r="E62" s="1245"/>
      <c r="F62" s="133">
        <v>511</v>
      </c>
      <c r="G62" s="133">
        <v>515</v>
      </c>
      <c r="H62" s="134">
        <v>511</v>
      </c>
    </row>
    <row r="63" spans="2:8" ht="52.5" customHeight="1" thickBot="1" x14ac:dyDescent="0.25">
      <c r="B63" s="135"/>
      <c r="C63" s="1246" t="s">
        <v>53</v>
      </c>
      <c r="D63" s="1246"/>
      <c r="E63" s="1247"/>
      <c r="F63" s="136">
        <v>15749</v>
      </c>
      <c r="G63" s="136">
        <v>16432</v>
      </c>
      <c r="H63" s="137">
        <v>17329</v>
      </c>
    </row>
    <row r="64" spans="2:8" ht="13" x14ac:dyDescent="0.2"/>
  </sheetData>
  <sheetProtection algorithmName="SHA-512" hashValue="l8lYsIXYmr8dMVigK5qhT5UrXPYQcCYv78OskmIkP4Ez1Ao3bSrVlZxGN19k8fJwg9j2jW9vTHcR2/Q4eO4zIA==" saltValue="qkzhQ4aZ5i6Wmh8ZWt+s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B49F-9E43-4050-B377-C1EBC98E09EC}">
  <sheetPr>
    <pageSetUpPr fitToPage="1"/>
  </sheetPr>
  <dimension ref="A1:DE85"/>
  <sheetViews>
    <sheetView showGridLines="0" zoomScale="90" zoomScaleNormal="90" zoomScaleSheetLayoutView="55" workbookViewId="0">
      <selection activeCell="BB23" sqref="BB23"/>
    </sheetView>
  </sheetViews>
  <sheetFormatPr defaultColWidth="0" defaultRowHeight="13.5" customHeight="1" zeroHeight="1" x14ac:dyDescent="0.2"/>
  <cols>
    <col min="1" max="1" width="6.36328125" style="367" customWidth="1"/>
    <col min="2" max="107" width="2.453125" style="367" customWidth="1"/>
    <col min="108" max="108" width="6.08984375" style="374" customWidth="1"/>
    <col min="109" max="109" width="5.90625" style="373" customWidth="1"/>
    <col min="110" max="16384" width="8.6328125" style="367" hidden="1"/>
  </cols>
  <sheetData>
    <row r="1" spans="1:109" ht="42.75" customHeight="1" x14ac:dyDescent="0.2">
      <c r="A1" s="365"/>
      <c r="B1" s="366"/>
      <c r="DD1" s="367"/>
      <c r="DE1" s="367"/>
    </row>
    <row r="2" spans="1:109"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9" customFormat="1" ht="13"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9" customFormat="1" ht="13"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9" customFormat="1" ht="13"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9" customFormat="1" ht="13"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9" customFormat="1" ht="13"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9" customFormat="1" ht="13"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9" customFormat="1" ht="13"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9" customFormat="1" ht="13"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9" customFormat="1" ht="13"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9" customFormat="1" ht="13"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9" customFormat="1" ht="13"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9" customFormat="1" ht="13"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9" customFormat="1" ht="13"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9" customFormat="1" ht="13"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9" customFormat="1" ht="13"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ht="13" x14ac:dyDescent="0.2">
      <c r="DD19" s="367"/>
      <c r="DE19" s="367"/>
    </row>
    <row r="20" spans="1:109" ht="13" x14ac:dyDescent="0.2">
      <c r="DD20" s="367"/>
      <c r="DE20" s="367"/>
    </row>
    <row r="21" spans="1:109" ht="17.25" customHeight="1"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2">
      <c r="B22" s="373"/>
    </row>
    <row r="23" spans="1:109" ht="13" x14ac:dyDescent="0.2">
      <c r="B23" s="373"/>
    </row>
    <row r="24" spans="1:109" ht="13" x14ac:dyDescent="0.2">
      <c r="B24" s="373"/>
    </row>
    <row r="25" spans="1:109" ht="13" x14ac:dyDescent="0.2">
      <c r="B25" s="373"/>
    </row>
    <row r="26" spans="1:109" ht="13" x14ac:dyDescent="0.2">
      <c r="B26" s="373"/>
    </row>
    <row r="27" spans="1:109" ht="13" x14ac:dyDescent="0.2">
      <c r="B27" s="373"/>
    </row>
    <row r="28" spans="1:109" ht="13" x14ac:dyDescent="0.2">
      <c r="B28" s="373"/>
    </row>
    <row r="29" spans="1:109" ht="13" x14ac:dyDescent="0.2">
      <c r="B29" s="373"/>
    </row>
    <row r="30" spans="1:109" ht="13" x14ac:dyDescent="0.2">
      <c r="B30" s="373"/>
    </row>
    <row r="31" spans="1:109" ht="13" x14ac:dyDescent="0.2">
      <c r="B31" s="373"/>
    </row>
    <row r="32" spans="1:109" ht="13" x14ac:dyDescent="0.2">
      <c r="B32" s="373"/>
    </row>
    <row r="33" spans="2:109" ht="13" x14ac:dyDescent="0.2">
      <c r="B33" s="373"/>
    </row>
    <row r="34" spans="2:109" ht="13" x14ac:dyDescent="0.2">
      <c r="B34" s="373"/>
    </row>
    <row r="35" spans="2:109" ht="13" x14ac:dyDescent="0.2">
      <c r="B35" s="373"/>
    </row>
    <row r="36" spans="2:109" ht="13" x14ac:dyDescent="0.2">
      <c r="B36" s="373"/>
    </row>
    <row r="37" spans="2:109" ht="13" x14ac:dyDescent="0.2">
      <c r="B37" s="373"/>
    </row>
    <row r="38" spans="2:109" ht="13" x14ac:dyDescent="0.2">
      <c r="B38" s="373"/>
    </row>
    <row r="39" spans="2:109" ht="13" x14ac:dyDescent="0.2">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ht="13" x14ac:dyDescent="0.2">
      <c r="B40" s="378"/>
      <c r="DD40" s="378"/>
      <c r="DE40" s="367"/>
    </row>
    <row r="41" spans="2:109" ht="16.5" x14ac:dyDescent="0.2">
      <c r="B41" s="379"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x14ac:dyDescent="0.2">
      <c r="B42" s="373"/>
      <c r="G42" s="380"/>
      <c r="I42" s="381"/>
      <c r="J42" s="381"/>
      <c r="K42" s="381"/>
      <c r="AM42" s="380"/>
      <c r="AN42" s="380" t="s">
        <v>604</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2">
      <c r="B43" s="373"/>
      <c r="AN43" s="1266" t="s">
        <v>605</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 x14ac:dyDescent="0.2">
      <c r="B44" s="373"/>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 x14ac:dyDescent="0.2">
      <c r="B45" s="373"/>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 x14ac:dyDescent="0.2">
      <c r="B46" s="373"/>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 x14ac:dyDescent="0.2">
      <c r="B47" s="373"/>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 x14ac:dyDescent="0.2">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ht="13" x14ac:dyDescent="0.2">
      <c r="B49" s="373"/>
      <c r="AN49" s="367" t="s">
        <v>606</v>
      </c>
    </row>
    <row r="50" spans="1:109" ht="13" x14ac:dyDescent="0.2">
      <c r="B50" s="373"/>
      <c r="G50" s="1260"/>
      <c r="H50" s="1260"/>
      <c r="I50" s="1260"/>
      <c r="J50" s="1260"/>
      <c r="K50" s="383"/>
      <c r="L50" s="383"/>
      <c r="M50" s="384"/>
      <c r="N50" s="384"/>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558</v>
      </c>
      <c r="BQ50" s="1259"/>
      <c r="BR50" s="1259"/>
      <c r="BS50" s="1259"/>
      <c r="BT50" s="1259"/>
      <c r="BU50" s="1259"/>
      <c r="BV50" s="1259"/>
      <c r="BW50" s="1259"/>
      <c r="BX50" s="1259" t="s">
        <v>559</v>
      </c>
      <c r="BY50" s="1259"/>
      <c r="BZ50" s="1259"/>
      <c r="CA50" s="1259"/>
      <c r="CB50" s="1259"/>
      <c r="CC50" s="1259"/>
      <c r="CD50" s="1259"/>
      <c r="CE50" s="1259"/>
      <c r="CF50" s="1259" t="s">
        <v>560</v>
      </c>
      <c r="CG50" s="1259"/>
      <c r="CH50" s="1259"/>
      <c r="CI50" s="1259"/>
      <c r="CJ50" s="1259"/>
      <c r="CK50" s="1259"/>
      <c r="CL50" s="1259"/>
      <c r="CM50" s="1259"/>
      <c r="CN50" s="1259" t="s">
        <v>561</v>
      </c>
      <c r="CO50" s="1259"/>
      <c r="CP50" s="1259"/>
      <c r="CQ50" s="1259"/>
      <c r="CR50" s="1259"/>
      <c r="CS50" s="1259"/>
      <c r="CT50" s="1259"/>
      <c r="CU50" s="1259"/>
      <c r="CV50" s="1259" t="s">
        <v>562</v>
      </c>
      <c r="CW50" s="1259"/>
      <c r="CX50" s="1259"/>
      <c r="CY50" s="1259"/>
      <c r="CZ50" s="1259"/>
      <c r="DA50" s="1259"/>
      <c r="DB50" s="1259"/>
      <c r="DC50" s="1259"/>
    </row>
    <row r="51" spans="1:109" ht="13.5" customHeight="1" x14ac:dyDescent="0.2">
      <c r="B51" s="373"/>
      <c r="G51" s="1262"/>
      <c r="H51" s="1262"/>
      <c r="I51" s="1275"/>
      <c r="J51" s="1275"/>
      <c r="K51" s="1261"/>
      <c r="L51" s="1261"/>
      <c r="M51" s="1261"/>
      <c r="N51" s="1261"/>
      <c r="AM51" s="382"/>
      <c r="AN51" s="1257" t="s">
        <v>607</v>
      </c>
      <c r="AO51" s="1257"/>
      <c r="AP51" s="1257"/>
      <c r="AQ51" s="1257"/>
      <c r="AR51" s="1257"/>
      <c r="AS51" s="1257"/>
      <c r="AT51" s="1257"/>
      <c r="AU51" s="1257"/>
      <c r="AV51" s="1257"/>
      <c r="AW51" s="1257"/>
      <c r="AX51" s="1257"/>
      <c r="AY51" s="1257"/>
      <c r="AZ51" s="1257"/>
      <c r="BA51" s="1257"/>
      <c r="BB51" s="1257" t="s">
        <v>608</v>
      </c>
      <c r="BC51" s="1257"/>
      <c r="BD51" s="1257"/>
      <c r="BE51" s="1257"/>
      <c r="BF51" s="1257"/>
      <c r="BG51" s="1257"/>
      <c r="BH51" s="1257"/>
      <c r="BI51" s="1257"/>
      <c r="BJ51" s="1257"/>
      <c r="BK51" s="1257"/>
      <c r="BL51" s="1257"/>
      <c r="BM51" s="1257"/>
      <c r="BN51" s="1257"/>
      <c r="BO51" s="1257"/>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 x14ac:dyDescent="0.2">
      <c r="B52" s="373"/>
      <c r="G52" s="1262"/>
      <c r="H52" s="1262"/>
      <c r="I52" s="1275"/>
      <c r="J52" s="1275"/>
      <c r="K52" s="1261"/>
      <c r="L52" s="1261"/>
      <c r="M52" s="1261"/>
      <c r="N52" s="1261"/>
      <c r="AM52" s="382"/>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 x14ac:dyDescent="0.2">
      <c r="A53" s="381"/>
      <c r="B53" s="373"/>
      <c r="G53" s="1262"/>
      <c r="H53" s="1262"/>
      <c r="I53" s="1260"/>
      <c r="J53" s="1260"/>
      <c r="K53" s="1261"/>
      <c r="L53" s="1261"/>
      <c r="M53" s="1261"/>
      <c r="N53" s="1261"/>
      <c r="AM53" s="382"/>
      <c r="AN53" s="1257"/>
      <c r="AO53" s="1257"/>
      <c r="AP53" s="1257"/>
      <c r="AQ53" s="1257"/>
      <c r="AR53" s="1257"/>
      <c r="AS53" s="1257"/>
      <c r="AT53" s="1257"/>
      <c r="AU53" s="1257"/>
      <c r="AV53" s="1257"/>
      <c r="AW53" s="1257"/>
      <c r="AX53" s="1257"/>
      <c r="AY53" s="1257"/>
      <c r="AZ53" s="1257"/>
      <c r="BA53" s="1257"/>
      <c r="BB53" s="1257" t="s">
        <v>609</v>
      </c>
      <c r="BC53" s="1257"/>
      <c r="BD53" s="1257"/>
      <c r="BE53" s="1257"/>
      <c r="BF53" s="1257"/>
      <c r="BG53" s="1257"/>
      <c r="BH53" s="1257"/>
      <c r="BI53" s="1257"/>
      <c r="BJ53" s="1257"/>
      <c r="BK53" s="1257"/>
      <c r="BL53" s="1257"/>
      <c r="BM53" s="1257"/>
      <c r="BN53" s="1257"/>
      <c r="BO53" s="1257"/>
      <c r="BP53" s="1254">
        <v>54.9</v>
      </c>
      <c r="BQ53" s="1254"/>
      <c r="BR53" s="1254"/>
      <c r="BS53" s="1254"/>
      <c r="BT53" s="1254"/>
      <c r="BU53" s="1254"/>
      <c r="BV53" s="1254"/>
      <c r="BW53" s="1254"/>
      <c r="BX53" s="1254">
        <v>56.5</v>
      </c>
      <c r="BY53" s="1254"/>
      <c r="BZ53" s="1254"/>
      <c r="CA53" s="1254"/>
      <c r="CB53" s="1254"/>
      <c r="CC53" s="1254"/>
      <c r="CD53" s="1254"/>
      <c r="CE53" s="1254"/>
      <c r="CF53" s="1254">
        <v>58</v>
      </c>
      <c r="CG53" s="1254"/>
      <c r="CH53" s="1254"/>
      <c r="CI53" s="1254"/>
      <c r="CJ53" s="1254"/>
      <c r="CK53" s="1254"/>
      <c r="CL53" s="1254"/>
      <c r="CM53" s="1254"/>
      <c r="CN53" s="1254">
        <v>59.6</v>
      </c>
      <c r="CO53" s="1254"/>
      <c r="CP53" s="1254"/>
      <c r="CQ53" s="1254"/>
      <c r="CR53" s="1254"/>
      <c r="CS53" s="1254"/>
      <c r="CT53" s="1254"/>
      <c r="CU53" s="1254"/>
      <c r="CV53" s="1254">
        <v>61.2</v>
      </c>
      <c r="CW53" s="1254"/>
      <c r="CX53" s="1254"/>
      <c r="CY53" s="1254"/>
      <c r="CZ53" s="1254"/>
      <c r="DA53" s="1254"/>
      <c r="DB53" s="1254"/>
      <c r="DC53" s="1254"/>
    </row>
    <row r="54" spans="1:109" ht="13" x14ac:dyDescent="0.2">
      <c r="A54" s="381"/>
      <c r="B54" s="373"/>
      <c r="G54" s="1262"/>
      <c r="H54" s="1262"/>
      <c r="I54" s="1260"/>
      <c r="J54" s="1260"/>
      <c r="K54" s="1261"/>
      <c r="L54" s="1261"/>
      <c r="M54" s="1261"/>
      <c r="N54" s="1261"/>
      <c r="AM54" s="382"/>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 x14ac:dyDescent="0.2">
      <c r="A55" s="381"/>
      <c r="B55" s="373"/>
      <c r="G55" s="1260"/>
      <c r="H55" s="1260"/>
      <c r="I55" s="1260"/>
      <c r="J55" s="1260"/>
      <c r="K55" s="1261"/>
      <c r="L55" s="1261"/>
      <c r="M55" s="1261"/>
      <c r="N55" s="1261"/>
      <c r="AN55" s="1259" t="s">
        <v>610</v>
      </c>
      <c r="AO55" s="1259"/>
      <c r="AP55" s="1259"/>
      <c r="AQ55" s="1259"/>
      <c r="AR55" s="1259"/>
      <c r="AS55" s="1259"/>
      <c r="AT55" s="1259"/>
      <c r="AU55" s="1259"/>
      <c r="AV55" s="1259"/>
      <c r="AW55" s="1259"/>
      <c r="AX55" s="1259"/>
      <c r="AY55" s="1259"/>
      <c r="AZ55" s="1259"/>
      <c r="BA55" s="1259"/>
      <c r="BB55" s="1257" t="s">
        <v>608</v>
      </c>
      <c r="BC55" s="1257"/>
      <c r="BD55" s="1257"/>
      <c r="BE55" s="1257"/>
      <c r="BF55" s="1257"/>
      <c r="BG55" s="1257"/>
      <c r="BH55" s="1257"/>
      <c r="BI55" s="1257"/>
      <c r="BJ55" s="1257"/>
      <c r="BK55" s="1257"/>
      <c r="BL55" s="1257"/>
      <c r="BM55" s="1257"/>
      <c r="BN55" s="1257"/>
      <c r="BO55" s="1257"/>
      <c r="BP55" s="1254">
        <v>15.3</v>
      </c>
      <c r="BQ55" s="1254"/>
      <c r="BR55" s="1254"/>
      <c r="BS55" s="1254"/>
      <c r="BT55" s="1254"/>
      <c r="BU55" s="1254"/>
      <c r="BV55" s="1254"/>
      <c r="BW55" s="1254"/>
      <c r="BX55" s="1254">
        <v>14.9</v>
      </c>
      <c r="BY55" s="1254"/>
      <c r="BZ55" s="1254"/>
      <c r="CA55" s="1254"/>
      <c r="CB55" s="1254"/>
      <c r="CC55" s="1254"/>
      <c r="CD55" s="1254"/>
      <c r="CE55" s="1254"/>
      <c r="CF55" s="1254">
        <v>14.5</v>
      </c>
      <c r="CG55" s="1254"/>
      <c r="CH55" s="1254"/>
      <c r="CI55" s="1254"/>
      <c r="CJ55" s="1254"/>
      <c r="CK55" s="1254"/>
      <c r="CL55" s="1254"/>
      <c r="CM55" s="1254"/>
      <c r="CN55" s="1254">
        <v>13.3</v>
      </c>
      <c r="CO55" s="1254"/>
      <c r="CP55" s="1254"/>
      <c r="CQ55" s="1254"/>
      <c r="CR55" s="1254"/>
      <c r="CS55" s="1254"/>
      <c r="CT55" s="1254"/>
      <c r="CU55" s="1254"/>
      <c r="CV55" s="1254">
        <v>5.4</v>
      </c>
      <c r="CW55" s="1254"/>
      <c r="CX55" s="1254"/>
      <c r="CY55" s="1254"/>
      <c r="CZ55" s="1254"/>
      <c r="DA55" s="1254"/>
      <c r="DB55" s="1254"/>
      <c r="DC55" s="1254"/>
    </row>
    <row r="56" spans="1:109" ht="13" x14ac:dyDescent="0.2">
      <c r="A56" s="381"/>
      <c r="B56" s="373"/>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1" customFormat="1" ht="13" x14ac:dyDescent="0.2">
      <c r="B57" s="385"/>
      <c r="G57" s="1260"/>
      <c r="H57" s="1260"/>
      <c r="I57" s="1255"/>
      <c r="J57" s="1255"/>
      <c r="K57" s="1261"/>
      <c r="L57" s="1261"/>
      <c r="M57" s="1261"/>
      <c r="N57" s="1261"/>
      <c r="AM57" s="367"/>
      <c r="AN57" s="1259"/>
      <c r="AO57" s="1259"/>
      <c r="AP57" s="1259"/>
      <c r="AQ57" s="1259"/>
      <c r="AR57" s="1259"/>
      <c r="AS57" s="1259"/>
      <c r="AT57" s="1259"/>
      <c r="AU57" s="1259"/>
      <c r="AV57" s="1259"/>
      <c r="AW57" s="1259"/>
      <c r="AX57" s="1259"/>
      <c r="AY57" s="1259"/>
      <c r="AZ57" s="1259"/>
      <c r="BA57" s="1259"/>
      <c r="BB57" s="1257" t="s">
        <v>609</v>
      </c>
      <c r="BC57" s="1257"/>
      <c r="BD57" s="1257"/>
      <c r="BE57" s="1257"/>
      <c r="BF57" s="1257"/>
      <c r="BG57" s="1257"/>
      <c r="BH57" s="1257"/>
      <c r="BI57" s="1257"/>
      <c r="BJ57" s="1257"/>
      <c r="BK57" s="1257"/>
      <c r="BL57" s="1257"/>
      <c r="BM57" s="1257"/>
      <c r="BN57" s="1257"/>
      <c r="BO57" s="1257"/>
      <c r="BP57" s="1254">
        <v>57.5</v>
      </c>
      <c r="BQ57" s="1254"/>
      <c r="BR57" s="1254"/>
      <c r="BS57" s="1254"/>
      <c r="BT57" s="1254"/>
      <c r="BU57" s="1254"/>
      <c r="BV57" s="1254"/>
      <c r="BW57" s="1254"/>
      <c r="BX57" s="1254">
        <v>58.5</v>
      </c>
      <c r="BY57" s="1254"/>
      <c r="BZ57" s="1254"/>
      <c r="CA57" s="1254"/>
      <c r="CB57" s="1254"/>
      <c r="CC57" s="1254"/>
      <c r="CD57" s="1254"/>
      <c r="CE57" s="1254"/>
      <c r="CF57" s="1254">
        <v>58.9</v>
      </c>
      <c r="CG57" s="1254"/>
      <c r="CH57" s="1254"/>
      <c r="CI57" s="1254"/>
      <c r="CJ57" s="1254"/>
      <c r="CK57" s="1254"/>
      <c r="CL57" s="1254"/>
      <c r="CM57" s="1254"/>
      <c r="CN57" s="1254">
        <v>61.5</v>
      </c>
      <c r="CO57" s="1254"/>
      <c r="CP57" s="1254"/>
      <c r="CQ57" s="1254"/>
      <c r="CR57" s="1254"/>
      <c r="CS57" s="1254"/>
      <c r="CT57" s="1254"/>
      <c r="CU57" s="1254"/>
      <c r="CV57" s="1254">
        <v>62.3</v>
      </c>
      <c r="CW57" s="1254"/>
      <c r="CX57" s="1254"/>
      <c r="CY57" s="1254"/>
      <c r="CZ57" s="1254"/>
      <c r="DA57" s="1254"/>
      <c r="DB57" s="1254"/>
      <c r="DC57" s="1254"/>
      <c r="DD57" s="386"/>
      <c r="DE57" s="385"/>
    </row>
    <row r="58" spans="1:109" s="381" customFormat="1" ht="13" x14ac:dyDescent="0.2">
      <c r="A58" s="367"/>
      <c r="B58" s="385"/>
      <c r="G58" s="1260"/>
      <c r="H58" s="1260"/>
      <c r="I58" s="1255"/>
      <c r="J58" s="1255"/>
      <c r="K58" s="1261"/>
      <c r="L58" s="1261"/>
      <c r="M58" s="1261"/>
      <c r="N58" s="1261"/>
      <c r="AM58" s="367"/>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6"/>
      <c r="DE58" s="385"/>
    </row>
    <row r="59" spans="1:109" s="381" customFormat="1" ht="13" x14ac:dyDescent="0.2">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ht="13" x14ac:dyDescent="0.2">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ht="13" x14ac:dyDescent="0.2">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ht="13" x14ac:dyDescent="0.2">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6.5" x14ac:dyDescent="0.2">
      <c r="B63" s="392" t="s">
        <v>611</v>
      </c>
    </row>
    <row r="64" spans="1:109" ht="13" x14ac:dyDescent="0.2">
      <c r="B64" s="373"/>
      <c r="G64" s="380"/>
      <c r="I64" s="393"/>
      <c r="J64" s="393"/>
      <c r="K64" s="393"/>
      <c r="L64" s="393"/>
      <c r="M64" s="393"/>
      <c r="N64" s="394"/>
      <c r="AM64" s="380"/>
      <c r="AN64" s="380" t="s">
        <v>604</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ht="13" x14ac:dyDescent="0.2">
      <c r="B65" s="373"/>
      <c r="AN65" s="1266" t="s">
        <v>612</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 x14ac:dyDescent="0.2">
      <c r="B66" s="373"/>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 x14ac:dyDescent="0.2">
      <c r="B67" s="373"/>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 x14ac:dyDescent="0.2">
      <c r="B68" s="373"/>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 x14ac:dyDescent="0.2">
      <c r="B69" s="373"/>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 x14ac:dyDescent="0.2">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ht="13" x14ac:dyDescent="0.2">
      <c r="B71" s="373"/>
      <c r="G71" s="398"/>
      <c r="I71" s="399"/>
      <c r="J71" s="396"/>
      <c r="K71" s="396"/>
      <c r="L71" s="397"/>
      <c r="M71" s="396"/>
      <c r="N71" s="397"/>
      <c r="AM71" s="398"/>
      <c r="AN71" s="367" t="s">
        <v>606</v>
      </c>
    </row>
    <row r="72" spans="2:107" ht="13" x14ac:dyDescent="0.2">
      <c r="B72" s="373"/>
      <c r="G72" s="1260"/>
      <c r="H72" s="1260"/>
      <c r="I72" s="1260"/>
      <c r="J72" s="1260"/>
      <c r="K72" s="383"/>
      <c r="L72" s="383"/>
      <c r="M72" s="384"/>
      <c r="N72" s="384"/>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558</v>
      </c>
      <c r="BQ72" s="1259"/>
      <c r="BR72" s="1259"/>
      <c r="BS72" s="1259"/>
      <c r="BT72" s="1259"/>
      <c r="BU72" s="1259"/>
      <c r="BV72" s="1259"/>
      <c r="BW72" s="1259"/>
      <c r="BX72" s="1259" t="s">
        <v>559</v>
      </c>
      <c r="BY72" s="1259"/>
      <c r="BZ72" s="1259"/>
      <c r="CA72" s="1259"/>
      <c r="CB72" s="1259"/>
      <c r="CC72" s="1259"/>
      <c r="CD72" s="1259"/>
      <c r="CE72" s="1259"/>
      <c r="CF72" s="1259" t="s">
        <v>560</v>
      </c>
      <c r="CG72" s="1259"/>
      <c r="CH72" s="1259"/>
      <c r="CI72" s="1259"/>
      <c r="CJ72" s="1259"/>
      <c r="CK72" s="1259"/>
      <c r="CL72" s="1259"/>
      <c r="CM72" s="1259"/>
      <c r="CN72" s="1259" t="s">
        <v>561</v>
      </c>
      <c r="CO72" s="1259"/>
      <c r="CP72" s="1259"/>
      <c r="CQ72" s="1259"/>
      <c r="CR72" s="1259"/>
      <c r="CS72" s="1259"/>
      <c r="CT72" s="1259"/>
      <c r="CU72" s="1259"/>
      <c r="CV72" s="1259" t="s">
        <v>562</v>
      </c>
      <c r="CW72" s="1259"/>
      <c r="CX72" s="1259"/>
      <c r="CY72" s="1259"/>
      <c r="CZ72" s="1259"/>
      <c r="DA72" s="1259"/>
      <c r="DB72" s="1259"/>
      <c r="DC72" s="1259"/>
    </row>
    <row r="73" spans="2:107" ht="13" x14ac:dyDescent="0.2">
      <c r="B73" s="373"/>
      <c r="G73" s="1262"/>
      <c r="H73" s="1262"/>
      <c r="I73" s="1262"/>
      <c r="J73" s="1262"/>
      <c r="K73" s="1258"/>
      <c r="L73" s="1258"/>
      <c r="M73" s="1258"/>
      <c r="N73" s="1258"/>
      <c r="AM73" s="382"/>
      <c r="AN73" s="1257" t="s">
        <v>607</v>
      </c>
      <c r="AO73" s="1257"/>
      <c r="AP73" s="1257"/>
      <c r="AQ73" s="1257"/>
      <c r="AR73" s="1257"/>
      <c r="AS73" s="1257"/>
      <c r="AT73" s="1257"/>
      <c r="AU73" s="1257"/>
      <c r="AV73" s="1257"/>
      <c r="AW73" s="1257"/>
      <c r="AX73" s="1257"/>
      <c r="AY73" s="1257"/>
      <c r="AZ73" s="1257"/>
      <c r="BA73" s="1257"/>
      <c r="BB73" s="1257" t="s">
        <v>608</v>
      </c>
      <c r="BC73" s="1257"/>
      <c r="BD73" s="1257"/>
      <c r="BE73" s="1257"/>
      <c r="BF73" s="1257"/>
      <c r="BG73" s="1257"/>
      <c r="BH73" s="1257"/>
      <c r="BI73" s="1257"/>
      <c r="BJ73" s="1257"/>
      <c r="BK73" s="1257"/>
      <c r="BL73" s="1257"/>
      <c r="BM73" s="1257"/>
      <c r="BN73" s="1257"/>
      <c r="BO73" s="1257"/>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 x14ac:dyDescent="0.2">
      <c r="B74" s="373"/>
      <c r="G74" s="1262"/>
      <c r="H74" s="1262"/>
      <c r="I74" s="1262"/>
      <c r="J74" s="1262"/>
      <c r="K74" s="1258"/>
      <c r="L74" s="1258"/>
      <c r="M74" s="1258"/>
      <c r="N74" s="1258"/>
      <c r="AM74" s="382"/>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 x14ac:dyDescent="0.2">
      <c r="B75" s="373"/>
      <c r="G75" s="1262"/>
      <c r="H75" s="1262"/>
      <c r="I75" s="1260"/>
      <c r="J75" s="1260"/>
      <c r="K75" s="1261"/>
      <c r="L75" s="1261"/>
      <c r="M75" s="1261"/>
      <c r="N75" s="1261"/>
      <c r="AM75" s="382"/>
      <c r="AN75" s="1257"/>
      <c r="AO75" s="1257"/>
      <c r="AP75" s="1257"/>
      <c r="AQ75" s="1257"/>
      <c r="AR75" s="1257"/>
      <c r="AS75" s="1257"/>
      <c r="AT75" s="1257"/>
      <c r="AU75" s="1257"/>
      <c r="AV75" s="1257"/>
      <c r="AW75" s="1257"/>
      <c r="AX75" s="1257"/>
      <c r="AY75" s="1257"/>
      <c r="AZ75" s="1257"/>
      <c r="BA75" s="1257"/>
      <c r="BB75" s="1257" t="s">
        <v>613</v>
      </c>
      <c r="BC75" s="1257"/>
      <c r="BD75" s="1257"/>
      <c r="BE75" s="1257"/>
      <c r="BF75" s="1257"/>
      <c r="BG75" s="1257"/>
      <c r="BH75" s="1257"/>
      <c r="BI75" s="1257"/>
      <c r="BJ75" s="1257"/>
      <c r="BK75" s="1257"/>
      <c r="BL75" s="1257"/>
      <c r="BM75" s="1257"/>
      <c r="BN75" s="1257"/>
      <c r="BO75" s="1257"/>
      <c r="BP75" s="1254">
        <v>-1.4</v>
      </c>
      <c r="BQ75" s="1254"/>
      <c r="BR75" s="1254"/>
      <c r="BS75" s="1254"/>
      <c r="BT75" s="1254"/>
      <c r="BU75" s="1254"/>
      <c r="BV75" s="1254"/>
      <c r="BW75" s="1254"/>
      <c r="BX75" s="1254">
        <v>-2.1</v>
      </c>
      <c r="BY75" s="1254"/>
      <c r="BZ75" s="1254"/>
      <c r="CA75" s="1254"/>
      <c r="CB75" s="1254"/>
      <c r="CC75" s="1254"/>
      <c r="CD75" s="1254"/>
      <c r="CE75" s="1254"/>
      <c r="CF75" s="1254">
        <v>-2.8</v>
      </c>
      <c r="CG75" s="1254"/>
      <c r="CH75" s="1254"/>
      <c r="CI75" s="1254"/>
      <c r="CJ75" s="1254"/>
      <c r="CK75" s="1254"/>
      <c r="CL75" s="1254"/>
      <c r="CM75" s="1254"/>
      <c r="CN75" s="1254">
        <v>-1.8</v>
      </c>
      <c r="CO75" s="1254"/>
      <c r="CP75" s="1254"/>
      <c r="CQ75" s="1254"/>
      <c r="CR75" s="1254"/>
      <c r="CS75" s="1254"/>
      <c r="CT75" s="1254"/>
      <c r="CU75" s="1254"/>
      <c r="CV75" s="1254">
        <v>-0.9</v>
      </c>
      <c r="CW75" s="1254"/>
      <c r="CX75" s="1254"/>
      <c r="CY75" s="1254"/>
      <c r="CZ75" s="1254"/>
      <c r="DA75" s="1254"/>
      <c r="DB75" s="1254"/>
      <c r="DC75" s="1254"/>
    </row>
    <row r="76" spans="2:107" ht="13" x14ac:dyDescent="0.2">
      <c r="B76" s="373"/>
      <c r="G76" s="1262"/>
      <c r="H76" s="1262"/>
      <c r="I76" s="1260"/>
      <c r="J76" s="1260"/>
      <c r="K76" s="1261"/>
      <c r="L76" s="1261"/>
      <c r="M76" s="1261"/>
      <c r="N76" s="1261"/>
      <c r="AM76" s="382"/>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 x14ac:dyDescent="0.2">
      <c r="B77" s="373"/>
      <c r="G77" s="1260"/>
      <c r="H77" s="1260"/>
      <c r="I77" s="1260"/>
      <c r="J77" s="1260"/>
      <c r="K77" s="1258"/>
      <c r="L77" s="1258"/>
      <c r="M77" s="1258"/>
      <c r="N77" s="1258"/>
      <c r="AN77" s="1259" t="s">
        <v>610</v>
      </c>
      <c r="AO77" s="1259"/>
      <c r="AP77" s="1259"/>
      <c r="AQ77" s="1259"/>
      <c r="AR77" s="1259"/>
      <c r="AS77" s="1259"/>
      <c r="AT77" s="1259"/>
      <c r="AU77" s="1259"/>
      <c r="AV77" s="1259"/>
      <c r="AW77" s="1259"/>
      <c r="AX77" s="1259"/>
      <c r="AY77" s="1259"/>
      <c r="AZ77" s="1259"/>
      <c r="BA77" s="1259"/>
      <c r="BB77" s="1257" t="s">
        <v>608</v>
      </c>
      <c r="BC77" s="1257"/>
      <c r="BD77" s="1257"/>
      <c r="BE77" s="1257"/>
      <c r="BF77" s="1257"/>
      <c r="BG77" s="1257"/>
      <c r="BH77" s="1257"/>
      <c r="BI77" s="1257"/>
      <c r="BJ77" s="1257"/>
      <c r="BK77" s="1257"/>
      <c r="BL77" s="1257"/>
      <c r="BM77" s="1257"/>
      <c r="BN77" s="1257"/>
      <c r="BO77" s="1257"/>
      <c r="BP77" s="1254">
        <v>15.3</v>
      </c>
      <c r="BQ77" s="1254"/>
      <c r="BR77" s="1254"/>
      <c r="BS77" s="1254"/>
      <c r="BT77" s="1254"/>
      <c r="BU77" s="1254"/>
      <c r="BV77" s="1254"/>
      <c r="BW77" s="1254"/>
      <c r="BX77" s="1254">
        <v>14.9</v>
      </c>
      <c r="BY77" s="1254"/>
      <c r="BZ77" s="1254"/>
      <c r="CA77" s="1254"/>
      <c r="CB77" s="1254"/>
      <c r="CC77" s="1254"/>
      <c r="CD77" s="1254"/>
      <c r="CE77" s="1254"/>
      <c r="CF77" s="1254">
        <v>14.5</v>
      </c>
      <c r="CG77" s="1254"/>
      <c r="CH77" s="1254"/>
      <c r="CI77" s="1254"/>
      <c r="CJ77" s="1254"/>
      <c r="CK77" s="1254"/>
      <c r="CL77" s="1254"/>
      <c r="CM77" s="1254"/>
      <c r="CN77" s="1254">
        <v>13.3</v>
      </c>
      <c r="CO77" s="1254"/>
      <c r="CP77" s="1254"/>
      <c r="CQ77" s="1254"/>
      <c r="CR77" s="1254"/>
      <c r="CS77" s="1254"/>
      <c r="CT77" s="1254"/>
      <c r="CU77" s="1254"/>
      <c r="CV77" s="1254">
        <v>5.4</v>
      </c>
      <c r="CW77" s="1254"/>
      <c r="CX77" s="1254"/>
      <c r="CY77" s="1254"/>
      <c r="CZ77" s="1254"/>
      <c r="DA77" s="1254"/>
      <c r="DB77" s="1254"/>
      <c r="DC77" s="1254"/>
    </row>
    <row r="78" spans="2:107" ht="13" x14ac:dyDescent="0.2">
      <c r="B78" s="373"/>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 x14ac:dyDescent="0.2">
      <c r="B79" s="373"/>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613</v>
      </c>
      <c r="BC79" s="1257"/>
      <c r="BD79" s="1257"/>
      <c r="BE79" s="1257"/>
      <c r="BF79" s="1257"/>
      <c r="BG79" s="1257"/>
      <c r="BH79" s="1257"/>
      <c r="BI79" s="1257"/>
      <c r="BJ79" s="1257"/>
      <c r="BK79" s="1257"/>
      <c r="BL79" s="1257"/>
      <c r="BM79" s="1257"/>
      <c r="BN79" s="1257"/>
      <c r="BO79" s="1257"/>
      <c r="BP79" s="1254">
        <v>8.5</v>
      </c>
      <c r="BQ79" s="1254"/>
      <c r="BR79" s="1254"/>
      <c r="BS79" s="1254"/>
      <c r="BT79" s="1254"/>
      <c r="BU79" s="1254"/>
      <c r="BV79" s="1254"/>
      <c r="BW79" s="1254"/>
      <c r="BX79" s="1254">
        <v>8.5</v>
      </c>
      <c r="BY79" s="1254"/>
      <c r="BZ79" s="1254"/>
      <c r="CA79" s="1254"/>
      <c r="CB79" s="1254"/>
      <c r="CC79" s="1254"/>
      <c r="CD79" s="1254"/>
      <c r="CE79" s="1254"/>
      <c r="CF79" s="1254">
        <v>8.4</v>
      </c>
      <c r="CG79" s="1254"/>
      <c r="CH79" s="1254"/>
      <c r="CI79" s="1254"/>
      <c r="CJ79" s="1254"/>
      <c r="CK79" s="1254"/>
      <c r="CL79" s="1254"/>
      <c r="CM79" s="1254"/>
      <c r="CN79" s="1254">
        <v>8.4</v>
      </c>
      <c r="CO79" s="1254"/>
      <c r="CP79" s="1254"/>
      <c r="CQ79" s="1254"/>
      <c r="CR79" s="1254"/>
      <c r="CS79" s="1254"/>
      <c r="CT79" s="1254"/>
      <c r="CU79" s="1254"/>
      <c r="CV79" s="1254">
        <v>8.4</v>
      </c>
      <c r="CW79" s="1254"/>
      <c r="CX79" s="1254"/>
      <c r="CY79" s="1254"/>
      <c r="CZ79" s="1254"/>
      <c r="DA79" s="1254"/>
      <c r="DB79" s="1254"/>
      <c r="DC79" s="1254"/>
    </row>
    <row r="80" spans="2:107" ht="13" x14ac:dyDescent="0.2">
      <c r="B80" s="373"/>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 x14ac:dyDescent="0.2">
      <c r="B81" s="373"/>
    </row>
    <row r="82" spans="2:109" ht="16.5" x14ac:dyDescent="0.2">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 x14ac:dyDescent="0.2">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ht="13" x14ac:dyDescent="0.2">
      <c r="DD84" s="367"/>
      <c r="DE84" s="367"/>
    </row>
    <row r="85" spans="2:109" ht="13" x14ac:dyDescent="0.2">
      <c r="DD85" s="367"/>
      <c r="DE85" s="367"/>
    </row>
  </sheetData>
  <sheetProtection algorithmName="SHA-512" hashValue="2jvA+D4aaw61M+xXD6efUrR/5q3jCP0A9EVaqiz4gYTutdStpzIT8SsKGuU5EMQ0eViuyR0fbl9AlaIh2fS8SA==" saltValue="DpNpGO//muVp6xjXkPhS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5023-6933-4229-B454-894AD37D28C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6DKWuXBCGXrMQdzM/ZURpWQ91Ems6xs3+oIZ+0uJhQNZsNC9lPRqQ0LO66hwLv2ekI1BECSp8qsRy0YfecDQtA==" saltValue="x+F11SnKYcS/LrL8UcHg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75D6-E7BB-41C9-9B63-D2AC6704132D}">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7LooWK+byQ/+5CClGYcIopMxArWfQKstfSu9BDoQAIUln9R491bZIA/wQ0bLFfEJ147PRvw4U9btJ6TbvsSw9w==" saltValue="tY713NPvqg2/EY4LkuvO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99143</v>
      </c>
      <c r="E3" s="156"/>
      <c r="F3" s="157">
        <v>83774</v>
      </c>
      <c r="G3" s="158"/>
      <c r="H3" s="159"/>
    </row>
    <row r="4" spans="1:8" x14ac:dyDescent="0.2">
      <c r="A4" s="160"/>
      <c r="B4" s="161"/>
      <c r="C4" s="162"/>
      <c r="D4" s="163">
        <v>71140</v>
      </c>
      <c r="E4" s="164"/>
      <c r="F4" s="165">
        <v>52179</v>
      </c>
      <c r="G4" s="166"/>
      <c r="H4" s="167"/>
    </row>
    <row r="5" spans="1:8" x14ac:dyDescent="0.2">
      <c r="A5" s="148" t="s">
        <v>550</v>
      </c>
      <c r="B5" s="153"/>
      <c r="C5" s="154"/>
      <c r="D5" s="155">
        <v>134971</v>
      </c>
      <c r="E5" s="156"/>
      <c r="F5" s="157">
        <v>132981</v>
      </c>
      <c r="G5" s="158"/>
      <c r="H5" s="159"/>
    </row>
    <row r="6" spans="1:8" x14ac:dyDescent="0.2">
      <c r="A6" s="160"/>
      <c r="B6" s="161"/>
      <c r="C6" s="162"/>
      <c r="D6" s="163">
        <v>88562</v>
      </c>
      <c r="E6" s="164"/>
      <c r="F6" s="165">
        <v>56973</v>
      </c>
      <c r="G6" s="166"/>
      <c r="H6" s="167"/>
    </row>
    <row r="7" spans="1:8" x14ac:dyDescent="0.2">
      <c r="A7" s="148" t="s">
        <v>551</v>
      </c>
      <c r="B7" s="153"/>
      <c r="C7" s="154"/>
      <c r="D7" s="155">
        <v>139912</v>
      </c>
      <c r="E7" s="156"/>
      <c r="F7" s="157">
        <v>128523</v>
      </c>
      <c r="G7" s="158"/>
      <c r="H7" s="159"/>
    </row>
    <row r="8" spans="1:8" x14ac:dyDescent="0.2">
      <c r="A8" s="160"/>
      <c r="B8" s="161"/>
      <c r="C8" s="162"/>
      <c r="D8" s="163">
        <v>98161</v>
      </c>
      <c r="E8" s="164"/>
      <c r="F8" s="165">
        <v>56792</v>
      </c>
      <c r="G8" s="166"/>
      <c r="H8" s="167"/>
    </row>
    <row r="9" spans="1:8" x14ac:dyDescent="0.2">
      <c r="A9" s="148" t="s">
        <v>552</v>
      </c>
      <c r="B9" s="153"/>
      <c r="C9" s="154"/>
      <c r="D9" s="155">
        <v>90102</v>
      </c>
      <c r="E9" s="156"/>
      <c r="F9" s="157">
        <v>92919</v>
      </c>
      <c r="G9" s="158"/>
      <c r="H9" s="159"/>
    </row>
    <row r="10" spans="1:8" x14ac:dyDescent="0.2">
      <c r="A10" s="160"/>
      <c r="B10" s="161"/>
      <c r="C10" s="162"/>
      <c r="D10" s="163">
        <v>47411</v>
      </c>
      <c r="E10" s="164"/>
      <c r="F10" s="165">
        <v>54128</v>
      </c>
      <c r="G10" s="166"/>
      <c r="H10" s="167"/>
    </row>
    <row r="11" spans="1:8" x14ac:dyDescent="0.2">
      <c r="A11" s="148" t="s">
        <v>553</v>
      </c>
      <c r="B11" s="153"/>
      <c r="C11" s="154"/>
      <c r="D11" s="155">
        <v>81114</v>
      </c>
      <c r="E11" s="156"/>
      <c r="F11" s="157">
        <v>103663</v>
      </c>
      <c r="G11" s="158"/>
      <c r="H11" s="159"/>
    </row>
    <row r="12" spans="1:8" x14ac:dyDescent="0.2">
      <c r="A12" s="160"/>
      <c r="B12" s="161"/>
      <c r="C12" s="168"/>
      <c r="D12" s="163">
        <v>60789</v>
      </c>
      <c r="E12" s="164"/>
      <c r="F12" s="165">
        <v>64346</v>
      </c>
      <c r="G12" s="166"/>
      <c r="H12" s="167"/>
    </row>
    <row r="13" spans="1:8" x14ac:dyDescent="0.2">
      <c r="A13" s="148"/>
      <c r="B13" s="153"/>
      <c r="C13" s="169"/>
      <c r="D13" s="170">
        <v>109048</v>
      </c>
      <c r="E13" s="171"/>
      <c r="F13" s="172">
        <v>108372</v>
      </c>
      <c r="G13" s="173"/>
      <c r="H13" s="159"/>
    </row>
    <row r="14" spans="1:8" x14ac:dyDescent="0.2">
      <c r="A14" s="160"/>
      <c r="B14" s="161"/>
      <c r="C14" s="162"/>
      <c r="D14" s="163">
        <v>73213</v>
      </c>
      <c r="E14" s="164"/>
      <c r="F14" s="165">
        <v>56884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7.01</v>
      </c>
      <c r="C19" s="174">
        <f>ROUND(VALUE(SUBSTITUTE(実質収支比率等に係る経年分析!G$48,"▲","-")),2)</f>
        <v>8.52</v>
      </c>
      <c r="D19" s="174">
        <f>ROUND(VALUE(SUBSTITUTE(実質収支比率等に係る経年分析!H$48,"▲","-")),2)</f>
        <v>6.79</v>
      </c>
      <c r="E19" s="174">
        <f>ROUND(VALUE(SUBSTITUTE(実質収支比率等に係る経年分析!I$48,"▲","-")),2)</f>
        <v>9.5399999999999991</v>
      </c>
      <c r="F19" s="174">
        <f>ROUND(VALUE(SUBSTITUTE(実質収支比率等に係る経年分析!J$48,"▲","-")),2)</f>
        <v>8.73</v>
      </c>
    </row>
    <row r="20" spans="1:11" x14ac:dyDescent="0.2">
      <c r="A20" s="174" t="s">
        <v>57</v>
      </c>
      <c r="B20" s="174">
        <f>ROUND(VALUE(SUBSTITUTE(実質収支比率等に係る経年分析!F$47,"▲","-")),2)</f>
        <v>24.64</v>
      </c>
      <c r="C20" s="174">
        <f>ROUND(VALUE(SUBSTITUTE(実質収支比率等に係る経年分析!G$47,"▲","-")),2)</f>
        <v>24.18</v>
      </c>
      <c r="D20" s="174">
        <f>ROUND(VALUE(SUBSTITUTE(実質収支比率等に係る経年分析!H$47,"▲","-")),2)</f>
        <v>26.25</v>
      </c>
      <c r="E20" s="174">
        <f>ROUND(VALUE(SUBSTITUTE(実質収支比率等に係る経年分析!I$47,"▲","-")),2)</f>
        <v>23.72</v>
      </c>
      <c r="F20" s="174">
        <f>ROUND(VALUE(SUBSTITUTE(実質収支比率等に係る経年分析!J$47,"▲","-")),2)</f>
        <v>26.47</v>
      </c>
    </row>
    <row r="21" spans="1:11" x14ac:dyDescent="0.2">
      <c r="A21" s="174" t="s">
        <v>58</v>
      </c>
      <c r="B21" s="174">
        <f>IF(ISNUMBER(VALUE(SUBSTITUTE(実質収支比率等に係る経年分析!F$49,"▲","-"))),ROUND(VALUE(SUBSTITUTE(実質収支比率等に係る経年分析!F$49,"▲","-")),2),NA())</f>
        <v>9.85</v>
      </c>
      <c r="C21" s="174">
        <f>IF(ISNUMBER(VALUE(SUBSTITUTE(実質収支比率等に係る経年分析!G$49,"▲","-"))),ROUND(VALUE(SUBSTITUTE(実質収支比率等に係る経年分析!G$49,"▲","-")),2),NA())</f>
        <v>8.9700000000000006</v>
      </c>
      <c r="D21" s="174">
        <f>IF(ISNUMBER(VALUE(SUBSTITUTE(実質収支比率等に係る経年分析!H$49,"▲","-"))),ROUND(VALUE(SUBSTITUTE(実質収支比率等に係る経年分析!H$49,"▲","-")),2),NA())</f>
        <v>8.75</v>
      </c>
      <c r="E21" s="174">
        <f>IF(ISNUMBER(VALUE(SUBSTITUTE(実質収支比率等に係る経年分析!I$49,"▲","-"))),ROUND(VALUE(SUBSTITUTE(実質収支比率等に係る経年分析!I$49,"▲","-")),2),NA())</f>
        <v>7.86</v>
      </c>
      <c r="F21" s="174">
        <f>IF(ISNUMBER(VALUE(SUBSTITUTE(実質収支比率等に係る経年分析!J$49,"▲","-"))),ROUND(VALUE(SUBSTITUTE(実質収支比率等に係る経年分析!J$49,"▲","-")),2),NA())</f>
        <v>1.03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交通船特別会計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1.1299999999999999</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2">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2.2599999999999998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9.5399999999999991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3013</v>
      </c>
      <c r="E42" s="176"/>
      <c r="F42" s="176"/>
      <c r="G42" s="176">
        <f>'実質公債費比率（分子）の構造'!L$52</f>
        <v>3008</v>
      </c>
      <c r="H42" s="176"/>
      <c r="I42" s="176"/>
      <c r="J42" s="176">
        <f>'実質公債費比率（分子）の構造'!M$52</f>
        <v>3002</v>
      </c>
      <c r="K42" s="176"/>
      <c r="L42" s="176"/>
      <c r="M42" s="176">
        <f>'実質公債費比率（分子）の構造'!N$52</f>
        <v>2700</v>
      </c>
      <c r="N42" s="176"/>
      <c r="O42" s="176"/>
      <c r="P42" s="176">
        <f>'実質公債費比率（分子）の構造'!O$52</f>
        <v>2767</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720</v>
      </c>
      <c r="C46" s="176"/>
      <c r="D46" s="176"/>
      <c r="E46" s="176">
        <f>'実質公債費比率（分子）の構造'!L$48</f>
        <v>723</v>
      </c>
      <c r="F46" s="176"/>
      <c r="G46" s="176"/>
      <c r="H46" s="176">
        <f>'実質公債費比率（分子）の構造'!M$48</f>
        <v>730</v>
      </c>
      <c r="I46" s="176"/>
      <c r="J46" s="176"/>
      <c r="K46" s="176">
        <f>'実質公債費比率（分子）の構造'!N$48</f>
        <v>718</v>
      </c>
      <c r="L46" s="176"/>
      <c r="M46" s="176"/>
      <c r="N46" s="176">
        <f>'実質公債費比率（分子）の構造'!O$48</f>
        <v>682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2032</v>
      </c>
      <c r="C49" s="176"/>
      <c r="D49" s="176"/>
      <c r="E49" s="176">
        <f>'実質公債費比率（分子）の構造'!L$45</f>
        <v>2005</v>
      </c>
      <c r="F49" s="176"/>
      <c r="G49" s="176"/>
      <c r="H49" s="176">
        <f>'実質公債費比率（分子）の構造'!M$45</f>
        <v>1995</v>
      </c>
      <c r="I49" s="176"/>
      <c r="J49" s="176"/>
      <c r="K49" s="176">
        <f>'実質公債費比率（分子）の構造'!N$45</f>
        <v>2006</v>
      </c>
      <c r="L49" s="176"/>
      <c r="M49" s="176"/>
      <c r="N49" s="176">
        <f>'実質公債費比率（分子）の構造'!O$45</f>
        <v>2076</v>
      </c>
      <c r="O49" s="176"/>
      <c r="P49" s="176"/>
    </row>
    <row r="50" spans="1:16" x14ac:dyDescent="0.2">
      <c r="A50" s="176" t="s">
        <v>73</v>
      </c>
      <c r="B50" s="176" t="e">
        <f>NA()</f>
        <v>#N/A</v>
      </c>
      <c r="C50" s="176">
        <f>IF(ISNUMBER('実質公債費比率（分子）の構造'!K$53),'実質公債費比率（分子）の構造'!K$53,NA())</f>
        <v>-261</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-276</v>
      </c>
      <c r="J50" s="176" t="e">
        <f>NA()</f>
        <v>#N/A</v>
      </c>
      <c r="K50" s="176" t="e">
        <f>NA()</f>
        <v>#N/A</v>
      </c>
      <c r="L50" s="176">
        <f>IF(ISNUMBER('実質公債費比率（分子）の構造'!N$53),'実質公債費比率（分子）の構造'!N$53,NA())</f>
        <v>25</v>
      </c>
      <c r="M50" s="176" t="e">
        <f>NA()</f>
        <v>#N/A</v>
      </c>
      <c r="N50" s="176" t="e">
        <f>NA()</f>
        <v>#N/A</v>
      </c>
      <c r="O50" s="176">
        <f>IF(ISNUMBER('実質公債費比率（分子）の構造'!O$53),'実質公債費比率（分子）の構造'!O$53,NA())</f>
        <v>-8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25052</v>
      </c>
      <c r="E56" s="175"/>
      <c r="F56" s="175"/>
      <c r="G56" s="175">
        <f>'将来負担比率（分子）の構造'!J$52</f>
        <v>24724</v>
      </c>
      <c r="H56" s="175"/>
      <c r="I56" s="175"/>
      <c r="J56" s="175">
        <f>'将来負担比率（分子）の構造'!K$52</f>
        <v>24235</v>
      </c>
      <c r="K56" s="175"/>
      <c r="L56" s="175"/>
      <c r="M56" s="175">
        <f>'将来負担比率（分子）の構造'!L$52</f>
        <v>23472</v>
      </c>
      <c r="N56" s="175"/>
      <c r="O56" s="175"/>
      <c r="P56" s="175">
        <f>'将来負担比率（分子）の構造'!M$52</f>
        <v>22201</v>
      </c>
    </row>
    <row r="57" spans="1:16" x14ac:dyDescent="0.2">
      <c r="A57" s="175" t="s">
        <v>44</v>
      </c>
      <c r="B57" s="175"/>
      <c r="C57" s="175"/>
      <c r="D57" s="175">
        <f>'将来負担比率（分子）の構造'!I$51</f>
        <v>894</v>
      </c>
      <c r="E57" s="175"/>
      <c r="F57" s="175"/>
      <c r="G57" s="175">
        <f>'将来負担比率（分子）の構造'!J$51</f>
        <v>882</v>
      </c>
      <c r="H57" s="175"/>
      <c r="I57" s="175"/>
      <c r="J57" s="175">
        <f>'将来負担比率（分子）の構造'!K$51</f>
        <v>965</v>
      </c>
      <c r="K57" s="175"/>
      <c r="L57" s="175"/>
      <c r="M57" s="175">
        <f>'将来負担比率（分子）の構造'!L$51</f>
        <v>1010</v>
      </c>
      <c r="N57" s="175"/>
      <c r="O57" s="175"/>
      <c r="P57" s="175">
        <f>'将来負担比率（分子）の構造'!M$51</f>
        <v>951</v>
      </c>
    </row>
    <row r="58" spans="1:16" x14ac:dyDescent="0.2">
      <c r="A58" s="175" t="s">
        <v>43</v>
      </c>
      <c r="B58" s="175"/>
      <c r="C58" s="175"/>
      <c r="D58" s="175">
        <f>'将来負担比率（分子）の構造'!I$50</f>
        <v>13714</v>
      </c>
      <c r="E58" s="175"/>
      <c r="F58" s="175"/>
      <c r="G58" s="175">
        <f>'将来負担比率（分子）の構造'!J$50</f>
        <v>13454</v>
      </c>
      <c r="H58" s="175"/>
      <c r="I58" s="175"/>
      <c r="J58" s="175">
        <f>'将来負担比率（分子）の構造'!K$50</f>
        <v>13612</v>
      </c>
      <c r="K58" s="175"/>
      <c r="L58" s="175"/>
      <c r="M58" s="175">
        <f>'将来負担比率（分子）の構造'!L$50</f>
        <v>14331</v>
      </c>
      <c r="N58" s="175"/>
      <c r="O58" s="175"/>
      <c r="P58" s="175">
        <f>'将来負担比率（分子）の構造'!M$50</f>
        <v>15251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15</v>
      </c>
      <c r="C61" s="175"/>
      <c r="D61" s="175"/>
      <c r="E61" s="175">
        <f>'将来負担比率（分子）の構造'!J$46</f>
        <v>14</v>
      </c>
      <c r="F61" s="175"/>
      <c r="G61" s="175"/>
      <c r="H61" s="175">
        <f>'将来負担比率（分子）の構造'!K$46</f>
        <v>13</v>
      </c>
      <c r="I61" s="175"/>
      <c r="J61" s="175"/>
      <c r="K61" s="175">
        <f>'将来負担比率（分子）の構造'!L$46</f>
        <v>12</v>
      </c>
      <c r="L61" s="175"/>
      <c r="M61" s="175"/>
      <c r="N61" s="175">
        <f>'将来負担比率（分子）の構造'!M$46</f>
        <v>11</v>
      </c>
      <c r="O61" s="175"/>
      <c r="P61" s="175"/>
    </row>
    <row r="62" spans="1:16" x14ac:dyDescent="0.2">
      <c r="A62" s="175" t="s">
        <v>37</v>
      </c>
      <c r="B62" s="175">
        <f>'将来負担比率（分子）の構造'!I$45</f>
        <v>3434</v>
      </c>
      <c r="C62" s="175"/>
      <c r="D62" s="175"/>
      <c r="E62" s="175">
        <f>'将来負担比率（分子）の構造'!J$45</f>
        <v>3485</v>
      </c>
      <c r="F62" s="175"/>
      <c r="G62" s="175"/>
      <c r="H62" s="175">
        <f>'将来負担比率（分子）の構造'!K$45</f>
        <v>3437</v>
      </c>
      <c r="I62" s="175"/>
      <c r="J62" s="175"/>
      <c r="K62" s="175">
        <f>'将来負担比率（分子）の構造'!L$45</f>
        <v>3375</v>
      </c>
      <c r="L62" s="175"/>
      <c r="M62" s="175"/>
      <c r="N62" s="175">
        <f>'将来負担比率（分子）の構造'!M$45</f>
        <v>3351</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6928</v>
      </c>
      <c r="C64" s="175"/>
      <c r="D64" s="175"/>
      <c r="E64" s="175">
        <f>'将来負担比率（分子）の構造'!J$43</f>
        <v>7793</v>
      </c>
      <c r="F64" s="175"/>
      <c r="G64" s="175"/>
      <c r="H64" s="175">
        <f>'将来負担比率（分子）の構造'!K$43</f>
        <v>8897</v>
      </c>
      <c r="I64" s="175"/>
      <c r="J64" s="175"/>
      <c r="K64" s="175">
        <f>'将来負担比率（分子）の構造'!L$43</f>
        <v>9289</v>
      </c>
      <c r="L64" s="175"/>
      <c r="M64" s="175"/>
      <c r="N64" s="175">
        <f>'将来負担比率（分子）の構造'!M$43</f>
        <v>9198</v>
      </c>
      <c r="O64" s="175"/>
      <c r="P64" s="175"/>
    </row>
    <row r="65" spans="1:16" x14ac:dyDescent="0.2">
      <c r="A65" s="175" t="s">
        <v>34</v>
      </c>
      <c r="B65" s="175">
        <f>'将来負担比率（分子）の構造'!I$42</f>
        <v>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19947</v>
      </c>
      <c r="C66" s="175"/>
      <c r="D66" s="175"/>
      <c r="E66" s="175">
        <f>'将来負担比率（分子）の構造'!J$41</f>
        <v>20292</v>
      </c>
      <c r="F66" s="175"/>
      <c r="G66" s="175"/>
      <c r="H66" s="175">
        <f>'将来負担比率（分子）の構造'!K$41</f>
        <v>20616</v>
      </c>
      <c r="I66" s="175"/>
      <c r="J66" s="175"/>
      <c r="K66" s="175">
        <f>'将来負担比率（分子）の構造'!L$41</f>
        <v>19802</v>
      </c>
      <c r="L66" s="175"/>
      <c r="M66" s="175"/>
      <c r="N66" s="175">
        <f>'将来負担比率（分子）の構造'!M$41</f>
        <v>19719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3262</v>
      </c>
      <c r="C72" s="179">
        <f>基金残高に係る経年分析!G55</f>
        <v>2938</v>
      </c>
      <c r="D72" s="179">
        <f>基金残高に係る経年分析!H55</f>
        <v>3192</v>
      </c>
    </row>
    <row r="73" spans="1:16" x14ac:dyDescent="0.2">
      <c r="A73" s="178" t="s">
        <v>80</v>
      </c>
      <c r="B73" s="179">
        <f>基金残高に係る経年分析!F56</f>
        <v>295</v>
      </c>
      <c r="C73" s="179">
        <f>基金残高に係る経年分析!G56</f>
        <v>1037</v>
      </c>
      <c r="D73" s="179">
        <f>基金残高に係る経年分析!H56</f>
        <v>1037</v>
      </c>
    </row>
    <row r="74" spans="1:16" x14ac:dyDescent="0.2">
      <c r="A74" s="178" t="s">
        <v>81</v>
      </c>
      <c r="B74" s="179">
        <f>基金残高に係る経年分析!F57</f>
        <v>12191</v>
      </c>
      <c r="C74" s="179">
        <f>基金残高に係る経年分析!G57</f>
        <v>12457</v>
      </c>
      <c r="D74" s="179">
        <f>基金残高に係る経年分析!H57</f>
        <v>13100</v>
      </c>
    </row>
  </sheetData>
  <sheetProtection algorithmName="SHA-512" hashValue="j5htR/hcghNPudAQbrSPGLF6f2gIN4ifVHqNsRkeaejxtnsGyS2tw4DNVRFi0lLVhwbwiqZEuC2FbtgPc3eiTg==" saltValue="Zr79WN0KmYyCAZhIQuqe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木佐貫　舞</cp:lastModifiedBy>
  <cp:lastPrinted>2024-03-18T06:09:30Z</cp:lastPrinted>
  <dcterms:created xsi:type="dcterms:W3CDTF">2024-02-05T03:35:05Z</dcterms:created>
  <dcterms:modified xsi:type="dcterms:W3CDTF">2024-09-13T01:44:28Z</dcterms:modified>
  <cp:category/>
</cp:coreProperties>
</file>