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V:\総務部\行財政管理課\財政班\【財政状況の公表】\【財政状況資料集】\R05年度決算分\"/>
    </mc:Choice>
  </mc:AlternateContent>
  <bookViews>
    <workbookView xWindow="0" yWindow="0" windowWidth="28800" windowHeight="107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DG102" i="12"/>
  <c r="DL102" i="12"/>
  <c r="DQ102" i="12"/>
  <c r="CR102" i="12"/>
  <c r="AF75" i="12" l="1"/>
  <c r="AA31" i="12" l="1"/>
  <c r="AU88" i="12"/>
  <c r="AP88" i="12"/>
  <c r="AF68" i="12"/>
  <c r="AF70" i="12"/>
  <c r="AF71" i="12"/>
  <c r="AF72" i="12"/>
  <c r="AA73" i="12"/>
  <c r="AF73" i="12" s="1"/>
  <c r="AA74" i="12"/>
  <c r="AF74" i="12" s="1"/>
  <c r="AA69" i="12"/>
  <c r="AF69" i="12" s="1"/>
  <c r="AA68" i="12"/>
  <c r="AF88" i="12" l="1"/>
  <c r="AU63" i="12"/>
  <c r="AP63" i="12"/>
  <c r="AA32" i="12" l="1"/>
  <c r="AA33" i="12"/>
  <c r="AA34" i="12"/>
  <c r="AA30" i="12"/>
  <c r="AA29" i="12"/>
  <c r="AA28" i="12"/>
  <c r="AA7" i="12"/>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E34" i="10"/>
  <c r="AM34" i="10"/>
  <c r="U34" i="10"/>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<sst xmlns="http://schemas.openxmlformats.org/spreadsheetml/2006/main" count="1100" uniqueCount="581">
  <si>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</si>
  <si>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</si>
  <si>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</si>
  <si>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</si>
  <si>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</si>
  <si>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</si>
  <si>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</si>
  <si>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</si>
  <si>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</si>
  <si>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</si>
  <si>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</si>
  <si>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</si>
  <si>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</si>
  <si>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</si>
  <si>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</si>
  <si>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</si>
  <si>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</si>
  <si>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</si>
  <si>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</si>
  <si>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</si>
  <si>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</si>
  <si>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</si>
  <si>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</si>
  <si>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</si>
  <si>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</si>
  <si>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</si>
  <si>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</si>
  <si>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</si>
  <si>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</si>
  <si>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</si>
  <si>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</si>
  <si>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</si>
  <si>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</si>
  <si>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</si>
  <si>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</si>
  <si>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</si>
  <si>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</si>
  <si>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</si>
  <si>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</si>
  <si>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</si>
  <si>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</si>
  <si>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</si>
  <si>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</si>
  <si>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</si>
  <si>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</si>
  <si>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</si>
  <si>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</si>
  <si>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</si>
  <si>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</si>
  <si>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</si>
  <si>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</si>
  <si>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</si>
  <si>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</si>
  <si>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</si>
  <si>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</si>
  <si>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</si>
  <si>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</si>
  <si>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</si>
  <si>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</si>
  <si>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</si>
  <si>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</si>
  <si>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</si>
  <si>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</si>
  <si>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</si>
  <si>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</si>
  <si>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</si>
  <si>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</si>
  <si>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</si>
  <si>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</si>
  <si>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</si>
  <si>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</si>
  <si>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</si>
  <si>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</si>
  <si>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</si>
  <si>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</si>
  <si>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</si>
  <si>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</si>
  <si>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</si>
  <si>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</si>
  <si>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</si>
  <si>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</si>
  <si>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</si>
  <si>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</si>
  <si>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</si>
  <si>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</si>
  <si>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</si>
  <si>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</si>
  <si>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</si>
  <si>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</si>
  <si>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</si>
  <si>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</si>
  <si>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</si>
  <si>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</si>
  <si>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</si>
  <si>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西海市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</si>
  <si>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</si>
  <si>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</si>
  <si>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</si>
  <si>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</si>
  <si>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</si>
  <si>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</si>
  <si>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</si>
  <si>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</si>
  <si>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</si>
  <si>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</si>
  <si>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</si>
  <si>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</si>
  <si>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</si>
  <si>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</si>
  <si>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</si>
  <si>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</si>
  <si>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</si>
  <si>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</si>
  <si>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</si>
  <si>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</si>
  <si>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</si>
  <si>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</si>
  <si>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</si>
  <si>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</si>
  <si>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</si>
  <si>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</si>
  <si>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</si>
  <si>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</si>
  <si>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</si>
  <si>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</si>
  <si>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</si>
  <si>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</si>
  <si>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</si>
  <si>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</si>
  <si>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</si>
  <si>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</si>
  <si>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</si>
  <si>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</si>
  <si>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</si>
  <si>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</si>
  <si>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</si>
  <si>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</si>
  <si>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</si>
  <si>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</si>
  <si>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</si>
  <si>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</si>
  <si>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</si>
  <si>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</si>
  <si>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</si>
  <si>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</si>
  <si>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</si>
  <si>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</si>
  <si>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</si>
  <si>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</si>
  <si>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</si>
  <si>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</si>
  <si>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</si>
  <si>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</si>
  <si>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</si>
  <si>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</si>
  <si>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</si>
  <si>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</si>
  <si>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</si>
  <si>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</si>
  <si>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</si>
  <si>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</si>
  <si>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</si>
  <si>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</si>
  <si>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</si>
  <si>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</si>
  <si>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</si>
  <si>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</si>
  <si>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</si>
  <si>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</si>
  <si>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</si>
  <si>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</si>
  <si>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</si>
  <si>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</si>
  <si>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</si>
  <si>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</si>
  <si>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</si>
  <si>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</si>
  <si>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</si>
  <si>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</si>
  <si>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</si>
  <si>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</si>
  <si>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</si>
  <si>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</si>
  <si>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</si>
  <si>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</si>
  <si>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</si>
  <si>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</si>
  <si>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</si>
  <si>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</si>
  <si>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</si>
  <si>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</si>
  <si>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</si>
  <si>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</si>
  <si>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</si>
  <si>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</si>
  <si>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</si>
  <si>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</si>
  <si>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</si>
  <si>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</si>
  <si>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</si>
  <si>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</si>
  <si>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</si>
  <si>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</si>
  <si>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長崎県西海市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</si>
  <si>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</si>
  <si>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</si>
  <si>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</si>
  <si>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</si>
  <si>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</si>
  <si>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</si>
  <si>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</si>
  <si>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</si>
  <si>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</si>
  <si>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</si>
  <si>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</si>
  <si>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</si>
  <si>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</si>
  <si>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</si>
  <si>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</si>
  <si>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</si>
  <si>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</si>
  <si>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</si>
  <si>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</si>
  <si>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</si>
  <si>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</si>
  <si>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</si>
  <si>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</si>
  <si>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</si>
  <si>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</si>
  <si>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</si>
  <si>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</si>
  <si>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</si>
  <si>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</si>
  <si>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</si>
  <si>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</si>
  <si>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</si>
  <si>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</si>
  <si>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</si>
  <si>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</si>
  <si>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</si>
  <si>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</si>
  <si>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</si>
  <si>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</si>
  <si>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</si>
  <si>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</si>
  <si>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</si>
  <si>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</si>
  <si>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</si>
  <si>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</si>
  <si>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</si>
  <si>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</si>
  <si>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</si>
  <si>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</si>
  <si>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</si>
  <si>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</si>
  <si>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</si>
  <si>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</si>
  <si>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</si>
  <si>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</si>
  <si>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</si>
  <si>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</si>
  <si>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</si>
  <si>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</si>
  <si>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</si>
  <si>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</si>
  <si>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</si>
  <si>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</si>
  <si>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</si>
  <si>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</si>
  <si>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</si>
  <si>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</si>
  <si>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</si>
  <si>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</si>
  <si>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</si>
  <si>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</si>
  <si>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</si>
  <si>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</si>
  <si>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</si>
  <si>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</si>
  <si>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</si>
  <si>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</si>
  <si>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</si>
  <si>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</si>
  <si>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</si>
  <si>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</si>
  <si>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</si>
  <si>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</si>
  <si>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</si>
  <si>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</si>
  <si>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</si>
  <si>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</si>
  <si>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</si>
  <si>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</si>
  <si>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</si>
  <si>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</si>
  <si>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</si>
  <si>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</si>
  <si>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</si>
  <si>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</si>
  <si>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</si>
  <si>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</si>
  <si>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</si>
  <si>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</si>
  <si>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</si>
  <si>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</si>
  <si>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</si>
  <si>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</si>
  <si>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</si>
  <si>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</si>
  <si>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</si>
  <si>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</si>
  <si>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</si>
  <si>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</si>
  <si>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</si>
  <si>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</si>
  <si>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</si>
  <si>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</si>
  <si>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</si>
  <si>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</si>
  <si>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</si>
  <si>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</si>
  <si>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</si>
  <si>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</si>
  <si>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</si>
  <si>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</si>
  <si>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</si>
  <si>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</si>
  <si>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</si>
  <si>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</si>
  <si>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</si>
  <si>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</si>
  <si>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</si>
  <si>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</si>
  <si>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</si>
  <si>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</si>
  <si>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</si>
  <si>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</si>
  <si>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</si>
  <si>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</si>
  <si>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</si>
  <si>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</si>
  <si>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</si>
  <si>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</si>
  <si>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</si>
  <si>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</si>
  <si>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</si>
  <si>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</si>
  <si>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</si>
  <si>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</si>
  <si>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</si>
  <si>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</si>
  <si>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</si>
  <si>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</si>
  <si>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長崎県西海市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</si>
  <si>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</si>
  <si>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</si>
  <si>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</si>
  <si>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</si>
  <si>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</si>
  <si>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</si>
  <si>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</si>
  <si>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</si>
  <si>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</si>
  <si>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</si>
  <si>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</si>
  <si>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</si>
  <si>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</si>
  <si>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</si>
  <si>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</si>
  <si>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</si>
  <si>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</si>
  <si>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</si>
  <si>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</si>
  <si>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</si>
  <si>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</si>
  <si>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</si>
  <si>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</si>
  <si>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</si>
  <si>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</si>
  <si>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</si>
  <si>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</si>
  <si>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</si>
  <si>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</si>
  <si>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</si>
  <si>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</si>
  <si>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</si>
  <si>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</si>
  <si>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</si>
  <si>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</si>
  <si>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</si>
  <si>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</si>
  <si>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</si>
  <si>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</si>
  <si>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</si>
  <si>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交通船特別会計</t>
    <phoneticPr fontId="5"/>
  </si>
  <si>
    <t>法非適用企業</t>
    <phoneticPr fontId="5"/>
  </si>
  <si>
    <t>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</si>
  <si>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</si>
  <si>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</si>
  <si>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</si>
  <si>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</si>
  <si>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</si>
  <si>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</si>
  <si>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</si>
  <si>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</si>
  <si>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</si>
  <si>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</si>
  <si>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</si>
  <si>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</si>
  <si>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</si>
  <si>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</si>
  <si>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</si>
  <si>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</si>
  <si>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</si>
  <si>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</si>
  <si>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</si>
  <si>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</si>
  <si>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</si>
  <si>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</si>
  <si>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</si>
  <si>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</si>
  <si>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</si>
  <si>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</si>
  <si>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</si>
  <si>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</si>
  <si>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</si>
  <si>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</si>
  <si>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</si>
  <si>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</si>
  <si>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</si>
  <si>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</si>
  <si>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</si>
  <si>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</si>
  <si>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</si>
  <si>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</si>
  <si>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</si>
  <si>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</si>
  <si>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</si>
  <si>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</si>
  <si>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</si>
  <si>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</si>
  <si>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</si>
  <si>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</si>
  <si>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</si>
  <si>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</si>
  <si>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</si>
  <si>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</si>
  <si>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</si>
  <si>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</si>
  <si>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</si>
  <si>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</si>
  <si>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</si>
  <si>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</si>
  <si>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</si>
  <si>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</si>
  <si>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</si>
  <si>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</si>
  <si>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</si>
  <si>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</si>
  <si>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</si>
  <si>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</si>
  <si>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</si>
  <si>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</si>
  <si>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</si>
  <si>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</si>
  <si>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</si>
  <si>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</si>
  <si>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</si>
  <si>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</si>
  <si>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</si>
  <si>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</si>
  <si>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</si>
  <si>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</si>
  <si>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</si>
  <si>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</si>
  <si>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</si>
  <si>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</si>
  <si>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</si>
  <si>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</si>
  <si>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</si>
  <si>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</si>
  <si>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</si>
  <si>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</si>
  <si>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</si>
  <si>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</si>
  <si>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</si>
  <si>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</si>
  <si>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</si>
  <si>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</si>
  <si>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</si>
  <si>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</si>
  <si>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</si>
  <si>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</si>
  <si>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</si>
  <si>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</si>
  <si>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</si>
  <si>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</si>
  <si>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</si>
  <si>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</si>
  <si>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</si>
  <si>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</si>
  <si>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</si>
  <si>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</si>
  <si>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</si>
  <si>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</si>
  <si>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</si>
  <si>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</si>
  <si>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</si>
  <si>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</si>
  <si>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</si>
  <si>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</si>
  <si>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</si>
  <si>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</si>
  <si>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</si>
  <si>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</si>
  <si>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</si>
  <si>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</si>
  <si>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</si>
  <si>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</si>
  <si>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</si>
  <si>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</si>
  <si>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</si>
  <si>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</si>
  <si>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</si>
  <si>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</si>
  <si>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</si>
  <si>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</si>
  <si>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</si>
  <si>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</si>
  <si>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</si>
  <si>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</si>
  <si>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</si>
  <si>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0.24</t>
  </si>
  <si>
    <t>水道事業会計</t>
  </si>
  <si>
    <t>一般会計</t>
  </si>
  <si>
    <t>下水道事業会計</t>
  </si>
  <si>
    <t>工業用水道事業会計</t>
  </si>
  <si>
    <t>介護保険特別会計</t>
  </si>
  <si>
    <t>国民健康保険特別会計</t>
  </si>
  <si>
    <t>交通船特別会計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</si>
  <si>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</si>
  <si>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</si>
  <si>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</si>
  <si>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</si>
  <si>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</si>
  <si>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</si>
  <si>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</si>
  <si>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</si>
  <si>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</si>
  <si>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長崎県林業公社</t>
    <rPh sb="0" eb="3">
      <t>ナガサキケン</t>
    </rPh>
    <rPh sb="3" eb="7">
      <t>リンギョウコウシャ</t>
    </rPh>
    <phoneticPr fontId="10"/>
  </si>
  <si>
    <t>大島酒造　株式会社</t>
    <rPh sb="0" eb="4">
      <t>オオシマシュゾウ</t>
    </rPh>
    <rPh sb="5" eb="9">
      <t>カブシキガイシャ</t>
    </rPh>
    <phoneticPr fontId="10"/>
  </si>
  <si>
    <t>株式会社　大島町中央商店街振興公社</t>
    <rPh sb="0" eb="4">
      <t>カブシキガイシャ</t>
    </rPh>
    <rPh sb="5" eb="7">
      <t>オオシマ</t>
    </rPh>
    <rPh sb="7" eb="8">
      <t>チョウ</t>
    </rPh>
    <rPh sb="8" eb="10">
      <t>チュウオウ</t>
    </rPh>
    <rPh sb="10" eb="13">
      <t>ショウテンガイ</t>
    </rPh>
    <rPh sb="13" eb="17">
      <t>シンコウコウシャ</t>
    </rPh>
    <phoneticPr fontId="10"/>
  </si>
  <si>
    <t>株式会社　西海クリエイティブカンパニー</t>
    <rPh sb="0" eb="4">
      <t>カブシキガイシャ</t>
    </rPh>
    <rPh sb="5" eb="7">
      <t>サイカイ</t>
    </rPh>
    <phoneticPr fontId="10"/>
  </si>
  <si>
    <t>一般財団法人　西海市農業振興公社</t>
    <rPh sb="0" eb="6">
      <t>イッパンザイダンホウジン</t>
    </rPh>
    <rPh sb="7" eb="10">
      <t>サイカイシ</t>
    </rPh>
    <rPh sb="10" eb="12">
      <t>ノウギョウ</t>
    </rPh>
    <rPh sb="12" eb="16">
      <t>シンコウコウシャ</t>
    </rPh>
    <phoneticPr fontId="10"/>
  </si>
  <si>
    <t>○</t>
    <phoneticPr fontId="10"/>
  </si>
  <si>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</si>
  <si>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</si>
  <si>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</si>
  <si>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長崎県市町村総合事務組合（行政不服審査会事業特別会計）</t>
  </si>
  <si>
    <t>長崎県市町村総合事務組合（交通災害共済事業特別会計）</t>
  </si>
  <si>
    <t>長崎県後期高齢者医療広域連合（普通会計）</t>
  </si>
  <si>
    <t>長崎県後期高齢者医療広域連合（後期高齢者医療事業会計）</t>
  </si>
  <si>
    <t>-</t>
    <phoneticPr fontId="2"/>
  </si>
  <si>
    <t>地域振興基金</t>
    <rPh sb="0" eb="6">
      <t>チイキシンコウキキン</t>
    </rPh>
    <phoneticPr fontId="5"/>
  </si>
  <si>
    <t>合併市町村振興基金</t>
  </si>
  <si>
    <t>社会福祉基金</t>
  </si>
  <si>
    <t>ふるさと西海応援寄附金基金</t>
    <rPh sb="8" eb="10">
      <t>キフ</t>
    </rPh>
    <phoneticPr fontId="5"/>
  </si>
  <si>
    <t>庁舎建設整備基金</t>
    <rPh sb="0" eb="2">
      <t>チョウシャ</t>
    </rPh>
    <rPh sb="2" eb="4">
      <t>ケンセツ</t>
    </rPh>
    <rPh sb="4" eb="6">
      <t>セイビ</t>
    </rPh>
    <rPh sb="6" eb="8">
      <t>キキン</t>
    </rPh>
    <phoneticPr fontId="2"/>
  </si>
  <si>
    <t>-</t>
    <phoneticPr fontId="2"/>
  </si>
  <si>
    <t>長崎県市町村総合事務組合（公平委員会特別会計）</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</si>
  <si>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</si>
  <si>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</si>
  <si>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当市の将来負担比率は、充当可能財源等が将来負担額を上回ったことから比率なしとなっており、有形固定資産減価償却率は類似団体平均値を下回っている。
　有形固定資産減価償却率の上昇を抑制するためには老朽化した公共施設の集約化・複合化、除却に取り組む必要があり、地方債の発行に伴い将来負担比率は一定上昇することが見込まれる。
　今後、老朽化した施設の更新等による財政負担が懸念されることから、公共施設等総合管理計画に基づいて老朽化した公共施設の集約化・複合化や除却に努める。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</si>
  <si>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</si>
  <si>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</si>
  <si>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</si>
  <si>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</si>
  <si>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</si>
  <si>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</si>
  <si>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当市の将来負担比率は、充当可能財源等が将来負担額を上回ったことから比率なしとなっており、実質公債費比率は過去に実施した地方債繰上償還の効果により、類似団体平均値を下回っている。
　今後は、これまでの大型事業の元金償還の開始や繰上償還していた事業の交付税措置終了、実質公債費比率の上昇が見込まれることから、新規地方債発行額の抑制などに努める。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</si>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</sst>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345D-4EE3-8CA0-5255CE2517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134971</c:v>
                </c:pt>
                <c:pt idx="1">
                  <c:v>139912</c:v>
                </c:pt>
                <c:pt idx="2">
                  <c:v>90102</c:v>
                </c:pt>
                <c:pt idx="3">
                  <c:v>81114</c:v>
                </c:pt>
                <c:pt idx="4">
                  <c:v>91761</c:v>
                </c:pt>
              </c:numCache>
            </c:numRef>
          </c:val>
          <c:smooth val="0"/>
          <c:extLst>
            <c:ext xmlns:c16="http://schemas.microsoft.com/office/drawing/2014/chart" uri="{C3380CC4-5D6E-409C-BE32-E72D297353CC}">
              <c16:uniqueId val="{00000001-345D-4EE3-8CA0-5255CE2517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8.52</c:v>
                </c:pt>
                <c:pt idx="1">
                  <c:v>6.79</c:v>
                </c:pt>
                <c:pt idx="2">
                  <c:v>9.5399999999999991</c:v>
                </c:pt>
                <c:pt idx="3">
                  <c:v>8.73</c:v>
                </c:pt>
                <c:pt idx="4">
                  <c:v>8.14</c:v>
                </c:pt>
              </c:numCache>
            </c:numRef>
          </c:val>
          <c:extLst>
            <c:ext xmlns:c16="http://schemas.microsoft.com/office/drawing/2014/chart" uri="{C3380CC4-5D6E-409C-BE32-E72D297353CC}">
              <c16:uniqueId val="{00000000-8798-4787-A87C-72C7A14796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24.18</c:v>
                </c:pt>
                <c:pt idx="1">
                  <c:v>26.25</c:v>
                </c:pt>
                <c:pt idx="2">
                  <c:v>23.72</c:v>
                </c:pt>
                <c:pt idx="3">
                  <c:v>26.47</c:v>
                </c:pt>
                <c:pt idx="4">
                  <c:v>26.55</c:v>
                </c:pt>
              </c:numCache>
            </c:numRef>
          </c:val>
          <c:extLst>
            <c:ext xmlns:c16="http://schemas.microsoft.com/office/drawing/2014/chart" uri="{C3380CC4-5D6E-409C-BE32-E72D297353CC}">
              <c16:uniqueId val="{00000001-8798-4787-A87C-72C7A147962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8.9700000000000006</c:v>
                </c:pt>
                <c:pt idx="1">
                  <c:v>8.75</c:v>
                </c:pt>
                <c:pt idx="2">
                  <c:v>7.86</c:v>
                </c:pt>
                <c:pt idx="3">
                  <c:v>1.03</c:v>
                </c:pt>
                <c:pt idx="4">
                  <c:v>-0.24</c:v>
                </c:pt>
              </c:numCache>
            </c:numRef>
          </c:val>
          <c:smooth val="0"/>
          <c:extLst>
            <c:ext xmlns:c16="http://schemas.microsoft.com/office/drawing/2014/chart" uri="{C3380CC4-5D6E-409C-BE32-E72D297353CC}">
              <c16:uniqueId val="{00000002-8798-4787-A87C-72C7A147962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1.83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645-48A7-AA0A-80F163015A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45-48A7-AA0A-80F163015A1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0.02</c:v>
                </c:pt>
                <c:pt idx="6">
                  <c:v>#N/A</c:v>
                </c:pt>
                <c:pt idx="7">
                  <c:v>0.03</c:v>
                </c:pt>
                <c:pt idx="8">
                  <c:v>#N/A</c:v>
                </c:pt>
                <c:pt idx="9">
                  <c:v>0.01</c:v>
                </c:pt>
              </c:numCache>
            </c:numRef>
          </c:val>
          <c:extLst>
            <c:ext xmlns:c16="http://schemas.microsoft.com/office/drawing/2014/chart" uri="{C3380CC4-5D6E-409C-BE32-E72D297353CC}">
              <c16:uniqueId val="{00000002-2645-48A7-AA0A-80F163015A11}"/>
            </c:ext>
          </c:extLst>
        </c:ser>
        <c:ser>
          <c:idx val="3"/>
          <c:order val="3"/>
          <c:tx>
            <c:strRef>
              <c:f>データシート!$A$30</c:f>
              <c:strCache>
                <c:ptCount val="1"/>
                <c:pt idx="0">
                  <c:v>交通船特別会計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0.02</c:v>
                </c:pt>
                <c:pt idx="4">
                  <c:v>#N/A</c:v>
                </c:pt>
                <c:pt idx="5">
                  <c:v>0.04</c:v>
                </c:pt>
                <c:pt idx="6">
                  <c:v>#N/A</c:v>
                </c:pt>
                <c:pt idx="7">
                  <c:v>0.06</c:v>
                </c:pt>
                <c:pt idx="8">
                  <c:v>#N/A</c:v>
                </c:pt>
                <c:pt idx="9">
                  <c:v>0.13</c:v>
                </c:pt>
              </c:numCache>
            </c:numRef>
          </c:val>
          <c:extLst>
            <c:ext xmlns:c16="http://schemas.microsoft.com/office/drawing/2014/chart" uri="{C3380CC4-5D6E-409C-BE32-E72D297353CC}">
              <c16:uniqueId val="{00000003-2645-48A7-AA0A-80F163015A1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1.17</c:v>
                </c:pt>
                <c:pt idx="2">
                  <c:v>#N/A</c:v>
                </c:pt>
                <c:pt idx="3">
                  <c:v>1.1000000000000001</c:v>
                </c:pt>
                <c:pt idx="4">
                  <c:v>#N/A</c:v>
                </c:pt>
                <c:pt idx="5">
                  <c:v>0.73</c:v>
                </c:pt>
                <c:pt idx="6">
                  <c:v>#N/A</c:v>
                </c:pt>
                <c:pt idx="7">
                  <c:v>1.1299999999999999</c:v>
                </c:pt>
                <c:pt idx="8">
                  <c:v>#N/A</c:v>
                </c:pt>
                <c:pt idx="9">
                  <c:v>0.68</c:v>
                </c:pt>
              </c:numCache>
            </c:numRef>
          </c:val>
          <c:extLst>
            <c:ext xmlns:c16="http://schemas.microsoft.com/office/drawing/2014/chart" uri="{C3380CC4-5D6E-409C-BE32-E72D297353CC}">
              <c16:uniqueId val="{00000004-2645-48A7-AA0A-80F163015A1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0.53</c:v>
                </c:pt>
                <c:pt idx="2">
                  <c:v>#N/A</c:v>
                </c:pt>
                <c:pt idx="3">
                  <c:v>0.72</c:v>
                </c:pt>
                <c:pt idx="4">
                  <c:v>#N/A</c:v>
                </c:pt>
                <c:pt idx="5">
                  <c:v>0.84</c:v>
                </c:pt>
                <c:pt idx="6">
                  <c:v>#N/A</c:v>
                </c:pt>
                <c:pt idx="7">
                  <c:v>1.21</c:v>
                </c:pt>
                <c:pt idx="8">
                  <c:v>#N/A</c:v>
                </c:pt>
                <c:pt idx="9">
                  <c:v>0.73</c:v>
                </c:pt>
              </c:numCache>
            </c:numRef>
          </c:val>
          <c:extLst>
            <c:ext xmlns:c16="http://schemas.microsoft.com/office/drawing/2014/chart" uri="{C3380CC4-5D6E-409C-BE32-E72D297353CC}">
              <c16:uniqueId val="{00000005-2645-48A7-AA0A-80F163015A11}"/>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2.33</c:v>
                </c:pt>
                <c:pt idx="2">
                  <c:v>#N/A</c:v>
                </c:pt>
                <c:pt idx="3">
                  <c:v>2.19</c:v>
                </c:pt>
                <c:pt idx="4">
                  <c:v>#N/A</c:v>
                </c:pt>
                <c:pt idx="5">
                  <c:v>2.2599999999999998</c:v>
                </c:pt>
                <c:pt idx="6">
                  <c:v>#N/A</c:v>
                </c:pt>
                <c:pt idx="7">
                  <c:v>2.29</c:v>
                </c:pt>
                <c:pt idx="8">
                  <c:v>#N/A</c:v>
                </c:pt>
                <c:pt idx="9">
                  <c:v>2.35</c:v>
                </c:pt>
              </c:numCache>
            </c:numRef>
          </c:val>
          <c:extLst>
            <c:ext xmlns:c16="http://schemas.microsoft.com/office/drawing/2014/chart" uri="{C3380CC4-5D6E-409C-BE32-E72D297353CC}">
              <c16:uniqueId val="{00000006-2645-48A7-AA0A-80F163015A1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1.82</c:v>
                </c:pt>
                <c:pt idx="4">
                  <c:v>#N/A</c:v>
                </c:pt>
                <c:pt idx="5">
                  <c:v>2.77</c:v>
                </c:pt>
                <c:pt idx="6">
                  <c:v>#N/A</c:v>
                </c:pt>
                <c:pt idx="7">
                  <c:v>4.87</c:v>
                </c:pt>
                <c:pt idx="8">
                  <c:v>#N/A</c:v>
                </c:pt>
                <c:pt idx="9">
                  <c:v>5.43</c:v>
                </c:pt>
              </c:numCache>
            </c:numRef>
          </c:val>
          <c:extLst>
            <c:ext xmlns:c16="http://schemas.microsoft.com/office/drawing/2014/chart" uri="{C3380CC4-5D6E-409C-BE32-E72D297353CC}">
              <c16:uniqueId val="{00000007-2645-48A7-AA0A-80F163015A1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8.16</c:v>
                </c:pt>
                <c:pt idx="2">
                  <c:v>#N/A</c:v>
                </c:pt>
                <c:pt idx="3">
                  <c:v>6.78</c:v>
                </c:pt>
                <c:pt idx="4">
                  <c:v>#N/A</c:v>
                </c:pt>
                <c:pt idx="5">
                  <c:v>9.5399999999999991</c:v>
                </c:pt>
                <c:pt idx="6">
                  <c:v>#N/A</c:v>
                </c:pt>
                <c:pt idx="7">
                  <c:v>8.73</c:v>
                </c:pt>
                <c:pt idx="8">
                  <c:v>#N/A</c:v>
                </c:pt>
                <c:pt idx="9">
                  <c:v>8.1300000000000008</c:v>
                </c:pt>
              </c:numCache>
            </c:numRef>
          </c:val>
          <c:extLst>
            <c:ext xmlns:c16="http://schemas.microsoft.com/office/drawing/2014/chart" uri="{C3380CC4-5D6E-409C-BE32-E72D297353CC}">
              <c16:uniqueId val="{00000008-2645-48A7-AA0A-80F163015A1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9.26</c:v>
                </c:pt>
                <c:pt idx="2">
                  <c:v>#N/A</c:v>
                </c:pt>
                <c:pt idx="3">
                  <c:v>9.66</c:v>
                </c:pt>
                <c:pt idx="4">
                  <c:v>#N/A</c:v>
                </c:pt>
                <c:pt idx="5">
                  <c:v>10.27</c:v>
                </c:pt>
                <c:pt idx="6">
                  <c:v>#N/A</c:v>
                </c:pt>
                <c:pt idx="7">
                  <c:v>10.83</c:v>
                </c:pt>
                <c:pt idx="8">
                  <c:v>#N/A</c:v>
                </c:pt>
                <c:pt idx="9">
                  <c:v>10.72</c:v>
                </c:pt>
              </c:numCache>
            </c:numRef>
          </c:val>
          <c:extLst>
            <c:ext xmlns:c16="http://schemas.microsoft.com/office/drawing/2014/chart" uri="{C3380CC4-5D6E-409C-BE32-E72D297353CC}">
              <c16:uniqueId val="{00000009-2645-48A7-AA0A-80F163015A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3008</c:v>
                </c:pt>
                <c:pt idx="5">
                  <c:v>3002</c:v>
                </c:pt>
                <c:pt idx="8">
                  <c:v>2700</c:v>
                </c:pt>
                <c:pt idx="11">
                  <c:v>2767</c:v>
                </c:pt>
                <c:pt idx="14">
                  <c:v>2806</c:v>
                </c:pt>
              </c:numCache>
            </c:numRef>
          </c:val>
          <c:extLst>
            <c:ext xmlns:c16="http://schemas.microsoft.com/office/drawing/2014/chart" uri="{C3380CC4-5D6E-409C-BE32-E72D297353CC}">
              <c16:uniqueId val="{00000000-1293-44BB-BF61-78222B20FF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1</c:v>
                </c:pt>
                <c:pt idx="9">
                  <c:v>1</c:v>
                </c:pt>
                <c:pt idx="12">
                  <c:v>2</c:v>
                </c:pt>
              </c:numCache>
            </c:numRef>
          </c:val>
          <c:extLst>
            <c:ext xmlns:c16="http://schemas.microsoft.com/office/drawing/2014/chart" uri="{C3380CC4-5D6E-409C-BE32-E72D297353CC}">
              <c16:uniqueId val="{00000001-1293-44BB-BF61-78222B20FF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293-44BB-BF61-78222B20FF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93-44BB-BF61-78222B20FF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723</c:v>
                </c:pt>
                <c:pt idx="3">
                  <c:v>730</c:v>
                </c:pt>
                <c:pt idx="6">
                  <c:v>718</c:v>
                </c:pt>
                <c:pt idx="9">
                  <c:v>682</c:v>
                </c:pt>
                <c:pt idx="12">
                  <c:v>747</c:v>
                </c:pt>
              </c:numCache>
            </c:numRef>
          </c:val>
          <c:extLst>
            <c:ext xmlns:c16="http://schemas.microsoft.com/office/drawing/2014/chart" uri="{C3380CC4-5D6E-409C-BE32-E72D297353CC}">
              <c16:uniqueId val="{00000004-1293-44BB-BF61-78222B20FF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93-44BB-BF61-78222B20FF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93-44BB-BF61-78222B20FF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2005</c:v>
                </c:pt>
                <c:pt idx="3">
                  <c:v>1995</c:v>
                </c:pt>
                <c:pt idx="6">
                  <c:v>2006</c:v>
                </c:pt>
                <c:pt idx="9">
                  <c:v>2076</c:v>
                </c:pt>
                <c:pt idx="12">
                  <c:v>2260</c:v>
                </c:pt>
              </c:numCache>
            </c:numRef>
          </c:val>
          <c:extLst>
            <c:ext xmlns:c16="http://schemas.microsoft.com/office/drawing/2014/chart" uri="{C3380CC4-5D6E-409C-BE32-E72D297353CC}">
              <c16:uniqueId val="{00000007-1293-44BB-BF61-78222B20FFF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-280</c:v>
                </c:pt>
                <c:pt idx="2">
                  <c:v>#N/A</c:v>
                </c:pt>
                <c:pt idx="3">
                  <c:v>#N/A</c:v>
                </c:pt>
                <c:pt idx="4">
                  <c:v>-276</c:v>
                </c:pt>
                <c:pt idx="5">
                  <c:v>#N/A</c:v>
                </c:pt>
                <c:pt idx="6">
                  <c:v>#N/A</c:v>
                </c:pt>
                <c:pt idx="7">
                  <c:v>25</c:v>
                </c:pt>
                <c:pt idx="8">
                  <c:v>#N/A</c:v>
                </c:pt>
                <c:pt idx="9">
                  <c:v>#N/A</c:v>
                </c:pt>
                <c:pt idx="10">
                  <c:v>-8</c:v>
                </c:pt>
                <c:pt idx="11">
                  <c:v>#N/A</c:v>
                </c:pt>
                <c:pt idx="12">
                  <c:v>#N/A</c:v>
                </c:pt>
                <c:pt idx="13">
                  <c:v>203</c:v>
                </c:pt>
                <c:pt idx="14">
                  <c:v>#N/A</c:v>
                </c:pt>
              </c:numCache>
            </c:numRef>
          </c:val>
          <c:smooth val="0"/>
          <c:extLst>
            <c:ext xmlns:c16="http://schemas.microsoft.com/office/drawing/2014/chart" uri="{C3380CC4-5D6E-409C-BE32-E72D297353CC}">
              <c16:uniqueId val="{00000008-1293-44BB-BF61-78222B20FFF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24724</c:v>
                </c:pt>
                <c:pt idx="5">
                  <c:v>24235</c:v>
                </c:pt>
                <c:pt idx="8">
                  <c:v>23472</c:v>
                </c:pt>
                <c:pt idx="11">
                  <c:v>22201</c:v>
                </c:pt>
                <c:pt idx="14">
                  <c:v>21001</c:v>
                </c:pt>
              </c:numCache>
            </c:numRef>
          </c:val>
          <c:extLst>
            <c:ext xmlns:c16="http://schemas.microsoft.com/office/drawing/2014/chart" uri="{C3380CC4-5D6E-409C-BE32-E72D297353CC}">
              <c16:uniqueId val="{00000000-9864-4DB9-A4A7-05AA75C225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882</c:v>
                </c:pt>
                <c:pt idx="5">
                  <c:v>965</c:v>
                </c:pt>
                <c:pt idx="8">
                  <c:v>1010</c:v>
                </c:pt>
                <c:pt idx="11">
                  <c:v>951</c:v>
                </c:pt>
                <c:pt idx="14">
                  <c:v>922</c:v>
                </c:pt>
              </c:numCache>
            </c:numRef>
          </c:val>
          <c:extLst>
            <c:ext xmlns:c16="http://schemas.microsoft.com/office/drawing/2014/chart" uri="{C3380CC4-5D6E-409C-BE32-E72D297353CC}">
              <c16:uniqueId val="{00000001-9864-4DB9-A4A7-05AA75C225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13454</c:v>
                </c:pt>
                <c:pt idx="5">
                  <c:v>13612</c:v>
                </c:pt>
                <c:pt idx="8">
                  <c:v>14331</c:v>
                </c:pt>
                <c:pt idx="11">
                  <c:v>15251</c:v>
                </c:pt>
                <c:pt idx="14">
                  <c:v>15408</c:v>
                </c:pt>
              </c:numCache>
            </c:numRef>
          </c:val>
          <c:extLst>
            <c:ext xmlns:c16="http://schemas.microsoft.com/office/drawing/2014/chart" uri="{C3380CC4-5D6E-409C-BE32-E72D297353CC}">
              <c16:uniqueId val="{00000002-9864-4DB9-A4A7-05AA75C225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64-4DB9-A4A7-05AA75C225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64-4DB9-A4A7-05AA75C225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14</c:v>
                </c:pt>
                <c:pt idx="3">
                  <c:v>13</c:v>
                </c:pt>
                <c:pt idx="6">
                  <c:v>12</c:v>
                </c:pt>
                <c:pt idx="9">
                  <c:v>11</c:v>
                </c:pt>
                <c:pt idx="12">
                  <c:v>31</c:v>
                </c:pt>
              </c:numCache>
            </c:numRef>
          </c:val>
          <c:extLst>
            <c:ext xmlns:c16="http://schemas.microsoft.com/office/drawing/2014/chart" uri="{C3380CC4-5D6E-409C-BE32-E72D297353CC}">
              <c16:uniqueId val="{00000005-9864-4DB9-A4A7-05AA75C225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3485</c:v>
                </c:pt>
                <c:pt idx="3">
                  <c:v>3437</c:v>
                </c:pt>
                <c:pt idx="6">
                  <c:v>3375</c:v>
                </c:pt>
                <c:pt idx="9">
                  <c:v>3351</c:v>
                </c:pt>
                <c:pt idx="12">
                  <c:v>3347</c:v>
                </c:pt>
              </c:numCache>
            </c:numRef>
          </c:val>
          <c:extLst>
            <c:ext xmlns:c16="http://schemas.microsoft.com/office/drawing/2014/chart" uri="{C3380CC4-5D6E-409C-BE32-E72D297353CC}">
              <c16:uniqueId val="{00000006-9864-4DB9-A4A7-05AA75C225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864-4DB9-A4A7-05AA75C225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7793</c:v>
                </c:pt>
                <c:pt idx="3">
                  <c:v>8897</c:v>
                </c:pt>
                <c:pt idx="6">
                  <c:v>9289</c:v>
                </c:pt>
                <c:pt idx="9">
                  <c:v>9198</c:v>
                </c:pt>
                <c:pt idx="12">
                  <c:v>6305</c:v>
                </c:pt>
              </c:numCache>
            </c:numRef>
          </c:val>
          <c:extLst>
            <c:ext xmlns:c16="http://schemas.microsoft.com/office/drawing/2014/chart" uri="{C3380CC4-5D6E-409C-BE32-E72D297353CC}">
              <c16:uniqueId val="{00000008-9864-4DB9-A4A7-05AA75C225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64-4DB9-A4A7-05AA75C225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20292</c:v>
                </c:pt>
                <c:pt idx="3">
                  <c:v>20616</c:v>
                </c:pt>
                <c:pt idx="6">
                  <c:v>19802</c:v>
                </c:pt>
                <c:pt idx="9">
                  <c:v>19719</c:v>
                </c:pt>
                <c:pt idx="12">
                  <c:v>19229</c:v>
                </c:pt>
              </c:numCache>
            </c:numRef>
          </c:val>
          <c:extLst>
            <c:ext xmlns:c16="http://schemas.microsoft.com/office/drawing/2014/chart" uri="{C3380CC4-5D6E-409C-BE32-E72D297353CC}">
              <c16:uniqueId val="{0000000A-9864-4DB9-A4A7-05AA75C225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64-4DB9-A4A7-05AA75C225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2938</c:v>
                </c:pt>
                <c:pt idx="1">
                  <c:v>3192</c:v>
                </c:pt>
                <c:pt idx="2">
                  <c:v>3227</c:v>
                </c:pt>
              </c:numCache>
            </c:numRef>
          </c:val>
          <c:extLst>
            <c:ext xmlns:c16="http://schemas.microsoft.com/office/drawing/2014/chart" uri="{C3380CC4-5D6E-409C-BE32-E72D297353CC}">
              <c16:uniqueId val="{00000000-3CEE-4B82-94C7-2DDB8B9E39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1037</c:v>
                </c:pt>
                <c:pt idx="1">
                  <c:v>1037</c:v>
                </c:pt>
                <c:pt idx="2">
                  <c:v>1092</c:v>
                </c:pt>
              </c:numCache>
            </c:numRef>
          </c:val>
          <c:extLst>
            <c:ext xmlns:c16="http://schemas.microsoft.com/office/drawing/2014/chart" uri="{C3380CC4-5D6E-409C-BE32-E72D297353CC}">
              <c16:uniqueId val="{00000001-3CEE-4B82-94C7-2DDB8B9E39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12457</c:v>
                </c:pt>
                <c:pt idx="1">
                  <c:v>13100</c:v>
                </c:pt>
                <c:pt idx="2">
                  <c:v>13034</c:v>
                </c:pt>
              </c:numCache>
            </c:numRef>
          </c:val>
          <c:extLst>
            <c:ext xmlns:c16="http://schemas.microsoft.com/office/drawing/2014/chart" uri="{C3380CC4-5D6E-409C-BE32-E72D297353CC}">
              <c16:uniqueId val="{00000002-3CEE-4B82-94C7-2DDB8B9E39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{9439B6C1-6BBC-44D1-9970-A3D1BE207837}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99A-4E72-BA0B-C32161E063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{D59B1BA7-D0D0-43E3-AF98-4B6CAE487142}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9A-4E72-BA0B-C32161E063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{8A7E83FD-FB1A-4854-A77F-79EED0D84AB3}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9A-4E72-BA0B-C32161E063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{08CA2D94-40A4-48EF-99A6-343E887C11E6}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9A-4E72-BA0B-C32161E063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{56E21305-5DE0-4C77-AF4A-7B2DFDB1C490}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9A-4E72-BA0B-C32161E0637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{B02D9690-D633-49F6-84DC-D9B422A71B69}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99A-4E72-BA0B-C32161E0637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{F6F0870F-C4AF-4E60-800F-AD20419388E5}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99A-4E72-BA0B-C32161E0637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{38B40A15-206F-4415-B832-33497744B64A}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99A-4E72-BA0B-C32161E0637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{CB1AEFC6-C194-4AB5-B479-BBAFBDFA2D68}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99A-4E72-BA0B-C32161E063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56.5</c:v>
                </c:pt>
                <c:pt idx="8">
                  <c:v>58</c:v>
                </c:pt>
                <c:pt idx="16">
                  <c:v>59.6</c:v>
                </c:pt>
                <c:pt idx="24">
                  <c:v>61.2</c:v>
                </c:pt>
                <c:pt idx="32">
                  <c:v>62.7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99A-4E72-BA0B-C32161E0637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{859F96B7-B7A9-44A3-9F14-6A3903BBE1BA}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99A-4E72-BA0B-C32161E0637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{B409274D-5E5C-4B29-ADFF-F5AE87153035}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9A-4E72-BA0B-C32161E063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{FA38EEE2-B30C-45E5-9499-2647324A307B}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9A-4E72-BA0B-C32161E063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{FBCF1BF6-A7E5-417D-8E45-DB61798BE5B9}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9A-4E72-BA0B-C32161E063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{1DDFA9DD-FA7D-4443-AB47-A3B09B2D2AE0}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9A-4E72-BA0B-C32161E0637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{7CAE265E-320B-4E32-8906-1511E9B3DF06}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99A-4E72-BA0B-C32161E0637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{05CF341E-39A9-4DFE-8D8A-C466A6DE7782}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99A-4E72-BA0B-C32161E0637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{9194E405-82F7-48CF-B153-26CC43D1CC2D}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99A-4E72-BA0B-C32161E0637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{D025F95A-ABEC-44A8-9294-CCFFCCBF4AAE}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99A-4E72-BA0B-C32161E063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61.5</c:v>
                </c:pt>
                <c:pt idx="24">
                  <c:v>62.3</c:v>
                </c:pt>
                <c:pt idx="32">
                  <c:v>63.5</c:v>
                </c:pt>
              </c:numCache>
            </c:numRef>
          </c:xVal>
          <c:yVal>
            <c:numRef>
              <c:f>公会計指標分析・財政指標組合せ分析表!$BP$55:$DC$55</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A99A-4E72-BA0B-C32161E06376}"/>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{F5C38158-0FBF-4F18-AF80-F34170AAB473}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C6D-4C60-ACF0-96D224FE09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{D5899637-FC8E-4BDE-924A-75FADDF39D3A}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6D-4C60-ACF0-96D224FE09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{50E469E4-8CC7-4794-B725-E8081B583728}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6D-4C60-ACF0-96D224FE09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{B8A98772-F7AB-4910-B30E-57658EA3F636}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6D-4C60-ACF0-96D224FE09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{C61A4361-3514-4FF1-8B16-70069629B3DD}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6D-4C60-ACF0-96D224FE096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{43CB7F8C-DB48-4AF4-A68C-C47F9D373227}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C6D-4C60-ACF0-96D224FE096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{14626868-32E2-4C6C-85D9-5B3428D42CB8}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C6D-4C60-ACF0-96D224FE096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{54A6242B-AFFA-4170-A49E-A21C2327F237}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C6D-4C60-ACF0-96D224FE096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{975FAC44-C57C-47C4-8976-FC4EA438ACE0}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C6D-4C60-ACF0-96D224FE09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-2.8</c:v>
                </c:pt>
                <c:pt idx="16">
                  <c:v>-1.8</c:v>
                </c:pt>
                <c:pt idx="24">
                  <c:v>-0.9</c:v>
                </c:pt>
                <c:pt idx="32">
                  <c:v>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C6D-4C60-ACF0-96D224FE096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{2BFB7537-4C30-4CC4-A96F-E27695364D3D}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C6D-4C60-ACF0-96D224FE096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{112D2763-DC35-4DFB-B49F-C5C07B5B6720}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6D-4C60-ACF0-96D224FE09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{8F593B0B-96B4-4690-8BD6-6D67B56370A6}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6D-4C60-ACF0-96D224FE09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{F7B8D86D-086A-4C77-BDD4-AB4FDBF16D49}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6D-4C60-ACF0-96D224FE09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{2E2E8C78-6DD0-430C-856E-3AF346F70C76}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6D-4C60-ACF0-96D224FE096B}"/>
                </c:ext>
              </c:extLst>
            </c:dLbl>
            <c:dLbl>
              <c:idx val="8"/>
              <c:layout>
                <c:manualLayout>
                  <c:x val="-4.4905057365901106E-2"/>
                  <c:y val="-5.907876323628833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{8E0E18E0-4E08-4A76-A136-5B177D8BF67C}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C6D-4C60-ACF0-96D224FE096B}"/>
                </c:ext>
              </c:extLst>
            </c:dLbl>
            <c:dLbl>
              <c:idx val="16"/>
              <c:layout>
                <c:manualLayout>
                  <c:x val="-1.8235628084249993E-2"/>
                  <c:y val="-6.575453093929964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{A505CA3C-B773-4238-8004-2A90A05AFAD9}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C6D-4C60-ACF0-96D224FE096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{5DEE3731-6C8E-41D9-A42E-2C632337184B}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C6D-4C60-ACF0-96D224FE096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{CA7E9278-6B6D-4AB9-90FE-3677F0349DA2}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C6D-4C60-ACF0-96D224FE09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8.4</c:v>
                </c:pt>
                <c:pt idx="24">
                  <c:v>8.4</c:v>
                </c:pt>
                <c:pt idx="32">
                  <c:v>8.6</c:v>
                </c:pt>
              </c:numCache>
            </c:numRef>
          </c:xVal>
          <c:yVal>
            <c:numRef>
              <c:f>公会計指標分析・財政指標組合せ分析表!$BP$77:$DC$77</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EC6D-4C60-ACF0-96D224FE096B}"/>
            </c:ext>
          </c:extLst>
        </c:ser>
        <c:dLbls>
          <c:showLegendKey val="0"/>
          <c:showVal val="1"/>
          <c:showCatName val="0"/>
          <c:showSerName val="0"/>
          <c:showPercent val="0"/>
          <c:showBubbleSize val="0"/>
        </c:dLbls>
        <c:axId val="84219776"/>
        <c:axId val="84234240"/>
      </c:scatterChart>
      <c:valAx>
        <c:axId val="84219776"/>
        <c:scaling>
          <c:orientation val="maxMin"/>
          <c:max val="8.6999999999999993"/>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元利償還金等（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）について、過疎債の元金償還の増や工業団地事業における地方債償還財源の繰入金増により、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5,041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万円の増となり、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年度実質公債費比率（単年度）は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今後も新規地方債の発行抑制や計画的な起債元金の繰上償還などに努める。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一般会計等では満期一括償還地方債を利用していない。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一般会計等に係る地方債の現在高は、新規発行した地方債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万円よりも元金償還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万円が上回ったことにより前年度比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公営企業債等繰入見込額も、工業団地事業において、満期一括償還や売却による繰上償還による地方債現在高が減したことで前年度比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充当可能基金は、庁舎建設整備基金の増額（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億円）や財政調整基金、ふるさと応援寄附金基金等の増により前年度比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基準財政需要額算入見込額は、合併特例債償還費や臨時財政対策債償還費の減等により前年度比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9,963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前年度と同様に充当可能財源等が将来負担額を上回ったため、将来負担比率の分子は▲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万円となった。今後は新規の地方債発行の抑制を図る必要がある。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長崎県西海市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財政調整基金においては、財源調整のための取崩し額より積立額が大きく、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減債基金においては、普通交付税の臨時財政対策債償還基金費分の積み立てにより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その他特定目的基金においては、各事業の財源として取り崩し等により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財政調整基金は、人口減少に伴う税収等の減少、公共施設の維持管理費等の増加に備えるため、一定水準（標準財政規模の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％）の基金額を維持するよう調整していく。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減債基金は、公債費抑制のための繰上償還や今後開始される大型事業の元金償還に対応するため、積立て及び取崩しを行う。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その他特定目的基金は、長期的な債券運用などにより積立てを推進し、必要に応じて事業の財源として取崩しを行っていく。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地域振興基金：地域の振興・発展に資する事業の財源とする。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合併市町村振興基金：地域住民の連帯の強化及び地域の振興に資する事業の財源とする。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社会福祉基金：社会福祉の推進を図る事業の財源とする。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ふるさと西海応援寄附金基金：市の活性化に資する事業の財源とする。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庁舎建設整備基金：市庁舎の建設整備事業の財源とする。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：各種事業の財源として取崩を行ったことで、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長期的な債券運用などにより積立てを推進し、必要に応じて事業の財源として取崩しを行っていく。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千円の取崩しを行ったが、地方財政法に基づく前年度繰越金の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人口減少に伴う税収等の減少、公共施設の維持管理費等の増加に備えるため、一定水準（標準財政規模の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％）以上の基金額を維持するよう調整していく。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公債費抑制のための繰上償還や今後開始される大型事業の元金償還に対応するため、積立て及び取崩しを行う。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25,437
24,817
241.98
23,990,938
22,848,808
989,120
12,156,390
19,229,203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本市の有形固定資産減価償却率は年々上昇傾向にはあるものの、類似団体平均値と比較すると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合併による公共施設保有数が多く、今後老朽化が進むと類似団体平均値を上回ることが想定される。当比率の上昇を抑制するため、公共施設等総合管理計画に基づいて老朽化した公共施設の集約化・複合化や除却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73" name="直線コネクタ 72"/>
        <xdr:cNvCxnSpPr/>
      </xdr:nvCxnSpPr>
      <xdr:spPr>
        <a:xfrm flipV="1">
          <a:off x="4760595" y="5566156"/>
          <a:ext cx="127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74" name="有形固定資産減価償却率最小値テキスト"/>
        <xdr:cNvSpPr txBox="1"/>
      </xdr:nvSpPr>
      <xdr:spPr>
        <a:xfrm>
          <a:off x="4813300" y="674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75" name="直線コネクタ 74"/>
        <xdr:cNvCxnSpPr/>
      </xdr:nvCxnSpPr>
      <xdr:spPr>
        <a:xfrm>
          <a:off x="4673600" y="674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76" name="有形固定資産減価償却率最大値テキスト"/>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77" name="直線コネクタ 76"/>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69232</xdr:rowOff>
    </xdr:from>
    <xdr:ext cx="405111" cy="259045"/>
    <xdr:sp macro="" textlink="">
      <xdr:nvSpPr>
        <xdr:cNvPr id="78" name="有形固定資産減価償却率平均値テキスト"/>
        <xdr:cNvSpPr txBox="1"/>
      </xdr:nvSpPr>
      <xdr:spPr>
        <a:xfrm>
          <a:off x="48133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79" name="フローチャート: 判断 78"/>
        <xdr:cNvSpPr/>
      </xdr:nvSpPr>
      <xdr:spPr>
        <a:xfrm>
          <a:off x="4711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80" name="フローチャート: 判断 79"/>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81" name="フローチャート: 判断 80"/>
        <xdr:cNvSpPr/>
      </xdr:nvSpPr>
      <xdr:spPr>
        <a:xfrm>
          <a:off x="323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63627</xdr:rowOff>
    </xdr:from>
    <xdr:to>
      <xdr:col>11</xdr:col>
      <xdr:colOff>187325</xdr:colOff>
      <xdr:row>31</xdr:row>
      <xdr:rowOff>165227</xdr:rowOff>
    </xdr:to>
    <xdr:sp macro="" textlink="">
      <xdr:nvSpPr>
        <xdr:cNvPr id="82" name="フローチャート: 判断 81"/>
        <xdr:cNvSpPr/>
      </xdr:nvSpPr>
      <xdr:spPr>
        <a:xfrm>
          <a:off x="2476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46355</xdr:rowOff>
    </xdr:from>
    <xdr:to>
      <xdr:col>7</xdr:col>
      <xdr:colOff>187325</xdr:colOff>
      <xdr:row>31</xdr:row>
      <xdr:rowOff>147955</xdr:rowOff>
    </xdr:to>
    <xdr:sp macro="" textlink="">
      <xdr:nvSpPr>
        <xdr:cNvPr id="83" name="フローチャート: 判断 82"/>
        <xdr:cNvSpPr/>
      </xdr:nvSpPr>
      <xdr:spPr>
        <a:xfrm>
          <a:off x="1714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56261</xdr:rowOff>
    </xdr:from>
    <xdr:to>
      <xdr:col>23</xdr:col>
      <xdr:colOff>136525</xdr:colOff>
      <xdr:row>32</xdr:row>
      <xdr:rowOff>157861</xdr:rowOff>
    </xdr:to>
    <xdr:sp macro="" textlink="">
      <xdr:nvSpPr>
        <xdr:cNvPr id="89" name="楕円 88"/>
        <xdr:cNvSpPr/>
      </xdr:nvSpPr>
      <xdr:spPr>
        <a:xfrm>
          <a:off x="47117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79138</xdr:rowOff>
    </xdr:from>
    <xdr:ext cx="405111" cy="259045"/>
    <xdr:sp macro="" textlink="">
      <xdr:nvSpPr>
        <xdr:cNvPr id="90" name="有形固定資産減価償却率該当値テキスト"/>
        <xdr:cNvSpPr txBox="1"/>
      </xdr:nvSpPr>
      <xdr:spPr>
        <a:xfrm>
          <a:off x="4813300" y="616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162941</xdr:rowOff>
    </xdr:from>
    <xdr:to>
      <xdr:col>19</xdr:col>
      <xdr:colOff>187325</xdr:colOff>
      <xdr:row>32</xdr:row>
      <xdr:rowOff>93091</xdr:rowOff>
    </xdr:to>
    <xdr:sp macro="" textlink="">
      <xdr:nvSpPr>
        <xdr:cNvPr id="91" name="楕円 90"/>
        <xdr:cNvSpPr/>
      </xdr:nvSpPr>
      <xdr:spPr>
        <a:xfrm>
          <a:off x="4000500" y="62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42291</xdr:rowOff>
    </xdr:from>
    <xdr:to>
      <xdr:col>23</xdr:col>
      <xdr:colOff>85725</xdr:colOff>
      <xdr:row>32</xdr:row>
      <xdr:rowOff>107061</xdr:rowOff>
    </xdr:to>
    <xdr:cxnSp macro="">
      <xdr:nvCxnSpPr>
        <xdr:cNvPr id="92" name="直線コネクタ 91"/>
        <xdr:cNvCxnSpPr/>
      </xdr:nvCxnSpPr>
      <xdr:spPr>
        <a:xfrm>
          <a:off x="4051300" y="6300216"/>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93853</xdr:rowOff>
    </xdr:from>
    <xdr:to>
      <xdr:col>15</xdr:col>
      <xdr:colOff>187325</xdr:colOff>
      <xdr:row>32</xdr:row>
      <xdr:rowOff>24003</xdr:rowOff>
    </xdr:to>
    <xdr:sp macro="" textlink="">
      <xdr:nvSpPr>
        <xdr:cNvPr id="93" name="楕円 92"/>
        <xdr:cNvSpPr/>
      </xdr:nvSpPr>
      <xdr:spPr>
        <a:xfrm>
          <a:off x="32385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144653</xdr:rowOff>
    </xdr:from>
    <xdr:to>
      <xdr:col>19</xdr:col>
      <xdr:colOff>136525</xdr:colOff>
      <xdr:row>32</xdr:row>
      <xdr:rowOff>42291</xdr:rowOff>
    </xdr:to>
    <xdr:cxnSp macro="">
      <xdr:nvCxnSpPr>
        <xdr:cNvPr id="94" name="直線コネクタ 93"/>
        <xdr:cNvCxnSpPr/>
      </xdr:nvCxnSpPr>
      <xdr:spPr>
        <a:xfrm>
          <a:off x="3289300" y="6231128"/>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95" name="楕円 94"/>
        <xdr:cNvSpPr/>
      </xdr:nvSpPr>
      <xdr:spPr>
        <a:xfrm>
          <a:off x="2476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144653</xdr:rowOff>
    </xdr:to>
    <xdr:cxnSp macro="">
      <xdr:nvCxnSpPr>
        <xdr:cNvPr id="96" name="直線コネクタ 95"/>
        <xdr:cNvCxnSpPr/>
      </xdr:nvCxnSpPr>
      <xdr:spPr>
        <a:xfrm>
          <a:off x="2527300" y="6162040"/>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131445</xdr:rowOff>
    </xdr:from>
    <xdr:to>
      <xdr:col>7</xdr:col>
      <xdr:colOff>187325</xdr:colOff>
      <xdr:row>31</xdr:row>
      <xdr:rowOff>61595</xdr:rowOff>
    </xdr:to>
    <xdr:sp macro="" textlink="">
      <xdr:nvSpPr>
        <xdr:cNvPr id="97" name="楕円 96"/>
        <xdr:cNvSpPr/>
      </xdr:nvSpPr>
      <xdr:spPr>
        <a:xfrm>
          <a:off x="1714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xdr:rowOff>
    </xdr:from>
    <xdr:to>
      <xdr:col>11</xdr:col>
      <xdr:colOff>136525</xdr:colOff>
      <xdr:row>31</xdr:row>
      <xdr:rowOff>75565</xdr:rowOff>
    </xdr:to>
    <xdr:cxnSp macro="">
      <xdr:nvCxnSpPr>
        <xdr:cNvPr id="98" name="直線コネクタ 97"/>
        <xdr:cNvCxnSpPr/>
      </xdr:nvCxnSpPr>
      <xdr:spPr>
        <a:xfrm>
          <a:off x="1765300" y="609727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131716</xdr:rowOff>
    </xdr:from>
    <xdr:ext cx="405111" cy="259045"/>
    <xdr:sp macro="" textlink="">
      <xdr:nvSpPr>
        <xdr:cNvPr id="99" name="n_1aveValue有形固定資産減価償却率"/>
        <xdr:cNvSpPr txBox="1"/>
      </xdr:nvSpPr>
      <xdr:spPr>
        <a:xfrm>
          <a:off x="3836044" y="638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97172</xdr:rowOff>
    </xdr:from>
    <xdr:ext cx="405111" cy="259045"/>
    <xdr:sp macro="" textlink="">
      <xdr:nvSpPr>
        <xdr:cNvPr id="100" name="n_2aveValue有形固定資産減価償却率"/>
        <xdr:cNvSpPr txBox="1"/>
      </xdr:nvSpPr>
      <xdr:spPr>
        <a:xfrm>
          <a:off x="308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156354</xdr:rowOff>
    </xdr:from>
    <xdr:ext cx="405111" cy="259045"/>
    <xdr:sp macro="" textlink="">
      <xdr:nvSpPr>
        <xdr:cNvPr id="101" name="n_3aveValue有形固定資産減価償却率"/>
        <xdr:cNvSpPr txBox="1"/>
      </xdr:nvSpPr>
      <xdr:spPr>
        <a:xfrm>
          <a:off x="2324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139082</xdr:rowOff>
    </xdr:from>
    <xdr:ext cx="405111" cy="259045"/>
    <xdr:sp macro="" textlink="">
      <xdr:nvSpPr>
        <xdr:cNvPr id="102" name="n_4aveValue有形固定資産減価償却率"/>
        <xdr:cNvSpPr txBox="1"/>
      </xdr:nvSpPr>
      <xdr:spPr>
        <a:xfrm>
          <a:off x="1562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109618</xdr:rowOff>
    </xdr:from>
    <xdr:ext cx="405111" cy="259045"/>
    <xdr:sp macro="" textlink="">
      <xdr:nvSpPr>
        <xdr:cNvPr id="103" name="n_1mainValue有形固定資産減価償却率"/>
        <xdr:cNvSpPr txBox="1"/>
      </xdr:nvSpPr>
      <xdr:spPr>
        <a:xfrm>
          <a:off x="3836044" y="60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40530</xdr:rowOff>
    </xdr:from>
    <xdr:ext cx="405111" cy="259045"/>
    <xdr:sp macro="" textlink="">
      <xdr:nvSpPr>
        <xdr:cNvPr id="104" name="n_2mainValue有形固定資産減価償却率"/>
        <xdr:cNvSpPr txBox="1"/>
      </xdr:nvSpPr>
      <xdr:spPr>
        <a:xfrm>
          <a:off x="3086744" y="5955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142892</xdr:rowOff>
    </xdr:from>
    <xdr:ext cx="405111" cy="259045"/>
    <xdr:sp macro="" textlink="">
      <xdr:nvSpPr>
        <xdr:cNvPr id="105" name="n_3mainValue有形固定資産減価償却率"/>
        <xdr:cNvSpPr txBox="1"/>
      </xdr:nvSpPr>
      <xdr:spPr>
        <a:xfrm>
          <a:off x="2324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106" name="n_4mainValue有形固定資産減価償却率"/>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工業団地の売却による繰上償還や満期一括償還により工業団地特別会計分の地方債残高が大きく減少したことで、公営企業債等繰入見込額が大きく減少し、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％となっている。類似団体平均値と比較すると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217.2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ポイント下回っており、今後も、新規の地方債発行抑制など債務の減少に努める。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36" name="直線コネクタ 135"/>
        <xdr:cNvCxnSpPr/>
      </xdr:nvCxnSpPr>
      <xdr:spPr>
        <a:xfrm flipV="1">
          <a:off x="14793595" y="5456227"/>
          <a:ext cx="1269" cy="126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37" name="債務償還比率最小値テキスト"/>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38" name="直線コネクタ 137"/>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39" name="債務償還比率最大値テキスト"/>
        <xdr:cNvSpPr txBox="1"/>
      </xdr:nvSpPr>
      <xdr:spPr>
        <a:xfrm>
          <a:off x="14846300" y="523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40" name="直線コネクタ 139"/>
        <xdr:cNvCxnSpPr/>
      </xdr:nvCxnSpPr>
      <xdr:spPr>
        <a:xfrm>
          <a:off x="14706600" y="54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43832</xdr:rowOff>
    </xdr:from>
    <xdr:ext cx="469744" cy="259045"/>
    <xdr:sp macro="" textlink="">
      <xdr:nvSpPr>
        <xdr:cNvPr id="141" name="債務償還比率平均値テキスト"/>
        <xdr:cNvSpPr txBox="1"/>
      </xdr:nvSpPr>
      <xdr:spPr>
        <a:xfrm>
          <a:off x="14846300" y="5787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42" name="フローチャート: 判断 141"/>
        <xdr:cNvSpPr/>
      </xdr:nvSpPr>
      <xdr:spPr>
        <a:xfrm>
          <a:off x="14744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43" name="フローチャート: 判断 142"/>
        <xdr:cNvSpPr/>
      </xdr:nvSpPr>
      <xdr:spPr>
        <a:xfrm>
          <a:off x="14033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44" name="フローチャート: 判断 143"/>
        <xdr:cNvSpPr/>
      </xdr:nvSpPr>
      <xdr:spPr>
        <a:xfrm>
          <a:off x="13271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30872</xdr:rowOff>
    </xdr:from>
    <xdr:to>
      <xdr:col>64</xdr:col>
      <xdr:colOff>123825</xdr:colOff>
      <xdr:row>30</xdr:row>
      <xdr:rowOff>132472</xdr:rowOff>
    </xdr:to>
    <xdr:sp macro="" textlink="">
      <xdr:nvSpPr>
        <xdr:cNvPr id="145" name="フローチャート: 判断 144"/>
        <xdr:cNvSpPr/>
      </xdr:nvSpPr>
      <xdr:spPr>
        <a:xfrm>
          <a:off x="12509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79809</xdr:rowOff>
    </xdr:from>
    <xdr:to>
      <xdr:col>60</xdr:col>
      <xdr:colOff>123825</xdr:colOff>
      <xdr:row>31</xdr:row>
      <xdr:rowOff>9959</xdr:rowOff>
    </xdr:to>
    <xdr:sp macro="" textlink="">
      <xdr:nvSpPr>
        <xdr:cNvPr id="146" name="フローチャート: 判断 145"/>
        <xdr:cNvSpPr/>
      </xdr:nvSpPr>
      <xdr:spPr>
        <a:xfrm>
          <a:off x="11747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17526</xdr:rowOff>
    </xdr:from>
    <xdr:to>
      <xdr:col>76</xdr:col>
      <xdr:colOff>73025</xdr:colOff>
      <xdr:row>27</xdr:row>
      <xdr:rowOff>119126</xdr:rowOff>
    </xdr:to>
    <xdr:sp macro="" textlink="">
      <xdr:nvSpPr>
        <xdr:cNvPr id="152" name="楕円 151"/>
        <xdr:cNvSpPr/>
      </xdr:nvSpPr>
      <xdr:spPr>
        <a:xfrm>
          <a:off x="14744700" y="541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129229</xdr:rowOff>
    </xdr:from>
    <xdr:ext cx="469744" cy="259045"/>
    <xdr:sp macro="" textlink="">
      <xdr:nvSpPr>
        <xdr:cNvPr id="153" name="債務償還比率該当値テキスト"/>
        <xdr:cNvSpPr txBox="1"/>
      </xdr:nvSpPr>
      <xdr:spPr>
        <a:xfrm>
          <a:off x="14846300" y="535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158041</xdr:rowOff>
    </xdr:from>
    <xdr:to>
      <xdr:col>72</xdr:col>
      <xdr:colOff>123825</xdr:colOff>
      <xdr:row>28</xdr:row>
      <xdr:rowOff>88191</xdr:rowOff>
    </xdr:to>
    <xdr:sp macro="" textlink="">
      <xdr:nvSpPr>
        <xdr:cNvPr id="154" name="楕円 153"/>
        <xdr:cNvSpPr/>
      </xdr:nvSpPr>
      <xdr:spPr>
        <a:xfrm>
          <a:off x="14033500" y="555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68326</xdr:rowOff>
    </xdr:from>
    <xdr:to>
      <xdr:col>76</xdr:col>
      <xdr:colOff>22225</xdr:colOff>
      <xdr:row>28</xdr:row>
      <xdr:rowOff>37391</xdr:rowOff>
    </xdr:to>
    <xdr:cxnSp macro="">
      <xdr:nvCxnSpPr>
        <xdr:cNvPr id="155" name="直線コネクタ 154"/>
        <xdr:cNvCxnSpPr/>
      </xdr:nvCxnSpPr>
      <xdr:spPr>
        <a:xfrm flipV="1">
          <a:off x="14084300" y="5469001"/>
          <a:ext cx="711200" cy="14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150125</xdr:rowOff>
    </xdr:from>
    <xdr:to>
      <xdr:col>68</xdr:col>
      <xdr:colOff>123825</xdr:colOff>
      <xdr:row>28</xdr:row>
      <xdr:rowOff>80275</xdr:rowOff>
    </xdr:to>
    <xdr:sp macro="" textlink="">
      <xdr:nvSpPr>
        <xdr:cNvPr id="156" name="楕円 155"/>
        <xdr:cNvSpPr/>
      </xdr:nvSpPr>
      <xdr:spPr>
        <a:xfrm>
          <a:off x="13271500" y="555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29475</xdr:rowOff>
    </xdr:from>
    <xdr:to>
      <xdr:col>72</xdr:col>
      <xdr:colOff>73025</xdr:colOff>
      <xdr:row>28</xdr:row>
      <xdr:rowOff>37391</xdr:rowOff>
    </xdr:to>
    <xdr:cxnSp macro="">
      <xdr:nvCxnSpPr>
        <xdr:cNvPr id="157" name="直線コネクタ 156"/>
        <xdr:cNvCxnSpPr/>
      </xdr:nvCxnSpPr>
      <xdr:spPr>
        <a:xfrm>
          <a:off x="13322300" y="5601600"/>
          <a:ext cx="762000" cy="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44344</xdr:rowOff>
    </xdr:from>
    <xdr:to>
      <xdr:col>64</xdr:col>
      <xdr:colOff>123825</xdr:colOff>
      <xdr:row>28</xdr:row>
      <xdr:rowOff>145944</xdr:rowOff>
    </xdr:to>
    <xdr:sp macro="" textlink="">
      <xdr:nvSpPr>
        <xdr:cNvPr id="158" name="楕円 157"/>
        <xdr:cNvSpPr/>
      </xdr:nvSpPr>
      <xdr:spPr>
        <a:xfrm>
          <a:off x="12509500" y="561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29475</xdr:rowOff>
    </xdr:from>
    <xdr:to>
      <xdr:col>68</xdr:col>
      <xdr:colOff>73025</xdr:colOff>
      <xdr:row>28</xdr:row>
      <xdr:rowOff>95144</xdr:rowOff>
    </xdr:to>
    <xdr:cxnSp macro="">
      <xdr:nvCxnSpPr>
        <xdr:cNvPr id="159" name="直線コネクタ 158"/>
        <xdr:cNvCxnSpPr/>
      </xdr:nvCxnSpPr>
      <xdr:spPr>
        <a:xfrm flipV="1">
          <a:off x="12560300" y="5601600"/>
          <a:ext cx="762000" cy="6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78168</xdr:rowOff>
    </xdr:from>
    <xdr:to>
      <xdr:col>60</xdr:col>
      <xdr:colOff>123825</xdr:colOff>
      <xdr:row>29</xdr:row>
      <xdr:rowOff>8318</xdr:rowOff>
    </xdr:to>
    <xdr:sp macro="" textlink="">
      <xdr:nvSpPr>
        <xdr:cNvPr id="160" name="楕円 159"/>
        <xdr:cNvSpPr/>
      </xdr:nvSpPr>
      <xdr:spPr>
        <a:xfrm>
          <a:off x="11747500" y="565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95144</xdr:rowOff>
    </xdr:from>
    <xdr:to>
      <xdr:col>64</xdr:col>
      <xdr:colOff>73025</xdr:colOff>
      <xdr:row>28</xdr:row>
      <xdr:rowOff>128968</xdr:rowOff>
    </xdr:to>
    <xdr:cxnSp macro="">
      <xdr:nvCxnSpPr>
        <xdr:cNvPr id="161" name="直線コネクタ 160"/>
        <xdr:cNvCxnSpPr/>
      </xdr:nvCxnSpPr>
      <xdr:spPr>
        <a:xfrm flipV="1">
          <a:off x="11798300" y="5667269"/>
          <a:ext cx="762000" cy="3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23385</xdr:rowOff>
    </xdr:from>
    <xdr:ext cx="469744" cy="259045"/>
    <xdr:sp macro="" textlink="">
      <xdr:nvSpPr>
        <xdr:cNvPr id="162" name="n_1aveValue債務償還比率"/>
        <xdr:cNvSpPr txBox="1"/>
      </xdr:nvSpPr>
      <xdr:spPr>
        <a:xfrm>
          <a:off x="13836727" y="593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140860</xdr:rowOff>
    </xdr:from>
    <xdr:ext cx="469744" cy="259045"/>
    <xdr:sp macro="" textlink="">
      <xdr:nvSpPr>
        <xdr:cNvPr id="163" name="n_2aveValue債務償還比率"/>
        <xdr:cNvSpPr txBox="1"/>
      </xdr:nvSpPr>
      <xdr:spPr>
        <a:xfrm>
          <a:off x="13087427" y="58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123599</xdr:rowOff>
    </xdr:from>
    <xdr:ext cx="469744" cy="259045"/>
    <xdr:sp macro="" textlink="">
      <xdr:nvSpPr>
        <xdr:cNvPr id="164" name="n_3aveValue債務償還比率"/>
        <xdr:cNvSpPr txBox="1"/>
      </xdr:nvSpPr>
      <xdr:spPr>
        <a:xfrm>
          <a:off x="12325427" y="60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1086</xdr:rowOff>
    </xdr:from>
    <xdr:ext cx="469744" cy="259045"/>
    <xdr:sp macro="" textlink="">
      <xdr:nvSpPr>
        <xdr:cNvPr id="165" name="n_4aveValue債務償還比率"/>
        <xdr:cNvSpPr txBox="1"/>
      </xdr:nvSpPr>
      <xdr:spPr>
        <a:xfrm>
          <a:off x="11563427" y="608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104718</xdr:rowOff>
    </xdr:from>
    <xdr:ext cx="469744" cy="259045"/>
    <xdr:sp macro="" textlink="">
      <xdr:nvSpPr>
        <xdr:cNvPr id="166" name="n_1mainValue債務償還比率"/>
        <xdr:cNvSpPr txBox="1"/>
      </xdr:nvSpPr>
      <xdr:spPr>
        <a:xfrm>
          <a:off x="13836727" y="533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96802</xdr:rowOff>
    </xdr:from>
    <xdr:ext cx="469744" cy="259045"/>
    <xdr:sp macro="" textlink="">
      <xdr:nvSpPr>
        <xdr:cNvPr id="167" name="n_2mainValue債務償還比率"/>
        <xdr:cNvSpPr txBox="1"/>
      </xdr:nvSpPr>
      <xdr:spPr>
        <a:xfrm>
          <a:off x="13087427" y="532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162471</xdr:rowOff>
    </xdr:from>
    <xdr:ext cx="469744" cy="259045"/>
    <xdr:sp macro="" textlink="">
      <xdr:nvSpPr>
        <xdr:cNvPr id="168" name="n_3mainValue債務償還比率"/>
        <xdr:cNvSpPr txBox="1"/>
      </xdr:nvSpPr>
      <xdr:spPr>
        <a:xfrm>
          <a:off x="12325427" y="539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24845</xdr:rowOff>
    </xdr:from>
    <xdr:ext cx="469744" cy="259045"/>
    <xdr:sp macro="" textlink="">
      <xdr:nvSpPr>
        <xdr:cNvPr id="169" name="n_4mainValue債務償還比率"/>
        <xdr:cNvSpPr txBox="1"/>
      </xdr:nvSpPr>
      <xdr:spPr>
        <a:xfrm>
          <a:off x="11563427" y="542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25,437
24,817
241.98
23,990,938
22,848,808
989,120
12,156,390
19,229,203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xdr:cNvCxnSpPr/>
      </xdr:nvCxnSpPr>
      <xdr:spPr>
        <a:xfrm flipV="1">
          <a:off x="4634865" y="59093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xdr:cNvSpPr txBox="1"/>
      </xdr:nvSpPr>
      <xdr:spPr>
        <a:xfrm>
          <a:off x="4673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2" name="【道路】&#10;有形固定資産減価償却率平均値テキスト"/>
        <xdr:cNvSpPr txBox="1"/>
      </xdr:nvSpPr>
      <xdr:spPr>
        <a:xfrm>
          <a:off x="4673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73" name="楕円 72"/>
        <xdr:cNvSpPr/>
      </xdr:nvSpPr>
      <xdr:spPr>
        <a:xfrm>
          <a:off x="4584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170197</xdr:rowOff>
    </xdr:from>
    <xdr:ext cx="405111" cy="259045"/>
    <xdr:sp macro="" textlink="">
      <xdr:nvSpPr>
        <xdr:cNvPr id="74" name="【道路】&#10;有形固定資産減価償却率該当値テキスト"/>
        <xdr:cNvSpPr txBox="1"/>
      </xdr:nvSpPr>
      <xdr:spPr>
        <a:xfrm>
          <a:off x="4673600"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74930</xdr:rowOff>
    </xdr:from>
    <xdr:to>
      <xdr:col>20</xdr:col>
      <xdr:colOff>38100</xdr:colOff>
      <xdr:row>38</xdr:row>
      <xdr:rowOff>5080</xdr:rowOff>
    </xdr:to>
    <xdr:sp macro="" textlink="">
      <xdr:nvSpPr>
        <xdr:cNvPr id="75" name="楕円 74"/>
        <xdr:cNvSpPr/>
      </xdr:nvSpPr>
      <xdr:spPr>
        <a:xfrm>
          <a:off x="3746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125730</xdr:rowOff>
    </xdr:from>
    <xdr:to>
      <xdr:col>24</xdr:col>
      <xdr:colOff>63500</xdr:colOff>
      <xdr:row>38</xdr:row>
      <xdr:rowOff>26670</xdr:rowOff>
    </xdr:to>
    <xdr:cxnSp macro="">
      <xdr:nvCxnSpPr>
        <xdr:cNvPr id="76" name="直線コネクタ 75"/>
        <xdr:cNvCxnSpPr/>
      </xdr:nvCxnSpPr>
      <xdr:spPr>
        <a:xfrm>
          <a:off x="3797300" y="64693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17780</xdr:rowOff>
    </xdr:from>
    <xdr:to>
      <xdr:col>15</xdr:col>
      <xdr:colOff>101600</xdr:colOff>
      <xdr:row>36</xdr:row>
      <xdr:rowOff>119380</xdr:rowOff>
    </xdr:to>
    <xdr:sp macro="" textlink="">
      <xdr:nvSpPr>
        <xdr:cNvPr id="77" name="楕円 76"/>
        <xdr:cNvSpPr/>
      </xdr:nvSpPr>
      <xdr:spPr>
        <a:xfrm>
          <a:off x="2857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68580</xdr:rowOff>
    </xdr:from>
    <xdr:to>
      <xdr:col>19</xdr:col>
      <xdr:colOff>177800</xdr:colOff>
      <xdr:row>37</xdr:row>
      <xdr:rowOff>125730</xdr:rowOff>
    </xdr:to>
    <xdr:cxnSp macro="">
      <xdr:nvCxnSpPr>
        <xdr:cNvPr id="78" name="直線コネクタ 77"/>
        <xdr:cNvCxnSpPr/>
      </xdr:nvCxnSpPr>
      <xdr:spPr>
        <a:xfrm>
          <a:off x="2908300" y="62407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120650</xdr:rowOff>
    </xdr:from>
    <xdr:to>
      <xdr:col>10</xdr:col>
      <xdr:colOff>165100</xdr:colOff>
      <xdr:row>36</xdr:row>
      <xdr:rowOff>50800</xdr:rowOff>
    </xdr:to>
    <xdr:sp macro="" textlink="">
      <xdr:nvSpPr>
        <xdr:cNvPr id="79" name="楕円 78"/>
        <xdr:cNvSpPr/>
      </xdr:nvSpPr>
      <xdr:spPr>
        <a:xfrm>
          <a:off x="1968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0</xdr:rowOff>
    </xdr:from>
    <xdr:to>
      <xdr:col>15</xdr:col>
      <xdr:colOff>50800</xdr:colOff>
      <xdr:row>36</xdr:row>
      <xdr:rowOff>68580</xdr:rowOff>
    </xdr:to>
    <xdr:cxnSp macro="">
      <xdr:nvCxnSpPr>
        <xdr:cNvPr id="80" name="直線コネクタ 79"/>
        <xdr:cNvCxnSpPr/>
      </xdr:nvCxnSpPr>
      <xdr:spPr>
        <a:xfrm>
          <a:off x="2019300" y="6172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48260</xdr:rowOff>
    </xdr:from>
    <xdr:to>
      <xdr:col>6</xdr:col>
      <xdr:colOff>38100</xdr:colOff>
      <xdr:row>35</xdr:row>
      <xdr:rowOff>149860</xdr:rowOff>
    </xdr:to>
    <xdr:sp macro="" textlink="">
      <xdr:nvSpPr>
        <xdr:cNvPr id="81" name="楕円 80"/>
        <xdr:cNvSpPr/>
      </xdr:nvSpPr>
      <xdr:spPr>
        <a:xfrm>
          <a:off x="1079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99060</xdr:rowOff>
    </xdr:from>
    <xdr:to>
      <xdr:col>10</xdr:col>
      <xdr:colOff>114300</xdr:colOff>
      <xdr:row>36</xdr:row>
      <xdr:rowOff>0</xdr:rowOff>
    </xdr:to>
    <xdr:cxnSp macro="">
      <xdr:nvCxnSpPr>
        <xdr:cNvPr id="82" name="直線コネクタ 81"/>
        <xdr:cNvCxnSpPr/>
      </xdr:nvCxnSpPr>
      <xdr:spPr>
        <a:xfrm>
          <a:off x="1130300" y="60998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41927</xdr:rowOff>
    </xdr:from>
    <xdr:ext cx="405111" cy="259045"/>
    <xdr:sp macro="" textlink="">
      <xdr:nvSpPr>
        <xdr:cNvPr id="84" name="n_2aveValue【道路】&#10;有形固定資産減価償却率"/>
        <xdr:cNvSpPr txBox="1"/>
      </xdr:nvSpPr>
      <xdr:spPr>
        <a:xfrm>
          <a:off x="2705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5" name="n_3aveValue【道路】&#10;有形固定資産減価償却率"/>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21607</xdr:rowOff>
    </xdr:from>
    <xdr:ext cx="405111" cy="259045"/>
    <xdr:sp macro="" textlink="">
      <xdr:nvSpPr>
        <xdr:cNvPr id="87" name="n_1main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135907</xdr:rowOff>
    </xdr:from>
    <xdr:ext cx="405111" cy="259045"/>
    <xdr:sp macro="" textlink="">
      <xdr:nvSpPr>
        <xdr:cNvPr id="88" name="n_2mainValue【道路】&#10;有形固定資産減価償却率"/>
        <xdr:cNvSpPr txBox="1"/>
      </xdr:nvSpPr>
      <xdr:spPr>
        <a:xfrm>
          <a:off x="2705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67327</xdr:rowOff>
    </xdr:from>
    <xdr:ext cx="405111" cy="259045"/>
    <xdr:sp macro="" textlink="">
      <xdr:nvSpPr>
        <xdr:cNvPr id="89" name="n_3mainValue【道路】&#10;有形固定資産減価償却率"/>
        <xdr:cNvSpPr txBox="1"/>
      </xdr:nvSpPr>
      <xdr:spPr>
        <a:xfrm>
          <a:off x="1816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166387</xdr:rowOff>
    </xdr:from>
    <xdr:ext cx="405111" cy="259045"/>
    <xdr:sp macro="" textlink="">
      <xdr:nvSpPr>
        <xdr:cNvPr id="90" name="n_4mainValue【道路】&#10;有形固定資産減価償却率"/>
        <xdr:cNvSpPr txBox="1"/>
      </xdr:nvSpPr>
      <xdr:spPr>
        <a:xfrm>
          <a:off x="927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169695</xdr:rowOff>
    </xdr:from>
    <xdr:ext cx="534377" cy="259045"/>
    <xdr:sp macro="" textlink="">
      <xdr:nvSpPr>
        <xdr:cNvPr id="119" name="【道路】&#10;一人当たり延長平均値テキスト"/>
        <xdr:cNvSpPr txBox="1"/>
      </xdr:nvSpPr>
      <xdr:spPr>
        <a:xfrm>
          <a:off x="10515600" y="651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82645</xdr:rowOff>
    </xdr:from>
    <xdr:to>
      <xdr:col>55</xdr:col>
      <xdr:colOff>50800</xdr:colOff>
      <xdr:row>38</xdr:row>
      <xdr:rowOff>12795</xdr:rowOff>
    </xdr:to>
    <xdr:sp macro="" textlink="">
      <xdr:nvSpPr>
        <xdr:cNvPr id="130" name="楕円 129"/>
        <xdr:cNvSpPr/>
      </xdr:nvSpPr>
      <xdr:spPr>
        <a:xfrm>
          <a:off x="10426700" y="64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105522</xdr:rowOff>
    </xdr:from>
    <xdr:ext cx="534377" cy="259045"/>
    <xdr:sp macro="" textlink="">
      <xdr:nvSpPr>
        <xdr:cNvPr id="131" name="【道路】&#10;一人当たり延長該当値テキスト"/>
        <xdr:cNvSpPr txBox="1"/>
      </xdr:nvSpPr>
      <xdr:spPr>
        <a:xfrm>
          <a:off x="10515600" y="627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92018</xdr:rowOff>
    </xdr:from>
    <xdr:to>
      <xdr:col>50</xdr:col>
      <xdr:colOff>165100</xdr:colOff>
      <xdr:row>38</xdr:row>
      <xdr:rowOff>22168</xdr:rowOff>
    </xdr:to>
    <xdr:sp macro="" textlink="">
      <xdr:nvSpPr>
        <xdr:cNvPr id="132" name="楕円 131"/>
        <xdr:cNvSpPr/>
      </xdr:nvSpPr>
      <xdr:spPr>
        <a:xfrm>
          <a:off x="9588500" y="64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133445</xdr:rowOff>
    </xdr:from>
    <xdr:to>
      <xdr:col>55</xdr:col>
      <xdr:colOff>0</xdr:colOff>
      <xdr:row>37</xdr:row>
      <xdr:rowOff>142818</xdr:rowOff>
    </xdr:to>
    <xdr:cxnSp macro="">
      <xdr:nvCxnSpPr>
        <xdr:cNvPr id="133" name="直線コネクタ 132"/>
        <xdr:cNvCxnSpPr/>
      </xdr:nvCxnSpPr>
      <xdr:spPr>
        <a:xfrm flipV="1">
          <a:off x="9639300" y="6477095"/>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108134</xdr:rowOff>
    </xdr:from>
    <xdr:to>
      <xdr:col>46</xdr:col>
      <xdr:colOff>38100</xdr:colOff>
      <xdr:row>38</xdr:row>
      <xdr:rowOff>38284</xdr:rowOff>
    </xdr:to>
    <xdr:sp macro="" textlink="">
      <xdr:nvSpPr>
        <xdr:cNvPr id="134" name="楕円 133"/>
        <xdr:cNvSpPr/>
      </xdr:nvSpPr>
      <xdr:spPr>
        <a:xfrm>
          <a:off x="8699500" y="645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142818</xdr:rowOff>
    </xdr:from>
    <xdr:to>
      <xdr:col>50</xdr:col>
      <xdr:colOff>114300</xdr:colOff>
      <xdr:row>37</xdr:row>
      <xdr:rowOff>158934</xdr:rowOff>
    </xdr:to>
    <xdr:cxnSp macro="">
      <xdr:nvCxnSpPr>
        <xdr:cNvPr id="135" name="直線コネクタ 134"/>
        <xdr:cNvCxnSpPr/>
      </xdr:nvCxnSpPr>
      <xdr:spPr>
        <a:xfrm flipV="1">
          <a:off x="8750300" y="6486468"/>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129432</xdr:rowOff>
    </xdr:from>
    <xdr:to>
      <xdr:col>41</xdr:col>
      <xdr:colOff>101600</xdr:colOff>
      <xdr:row>38</xdr:row>
      <xdr:rowOff>59582</xdr:rowOff>
    </xdr:to>
    <xdr:sp macro="" textlink="">
      <xdr:nvSpPr>
        <xdr:cNvPr id="136" name="楕円 135"/>
        <xdr:cNvSpPr/>
      </xdr:nvSpPr>
      <xdr:spPr>
        <a:xfrm>
          <a:off x="7810500" y="647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158934</xdr:rowOff>
    </xdr:from>
    <xdr:to>
      <xdr:col>45</xdr:col>
      <xdr:colOff>177800</xdr:colOff>
      <xdr:row>38</xdr:row>
      <xdr:rowOff>8782</xdr:rowOff>
    </xdr:to>
    <xdr:cxnSp macro="">
      <xdr:nvCxnSpPr>
        <xdr:cNvPr id="137" name="直線コネクタ 136"/>
        <xdr:cNvCxnSpPr/>
      </xdr:nvCxnSpPr>
      <xdr:spPr>
        <a:xfrm flipV="1">
          <a:off x="7861300" y="6502584"/>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141643</xdr:rowOff>
    </xdr:from>
    <xdr:to>
      <xdr:col>36</xdr:col>
      <xdr:colOff>165100</xdr:colOff>
      <xdr:row>38</xdr:row>
      <xdr:rowOff>71793</xdr:rowOff>
    </xdr:to>
    <xdr:sp macro="" textlink="">
      <xdr:nvSpPr>
        <xdr:cNvPr id="138" name="楕円 137"/>
        <xdr:cNvSpPr/>
      </xdr:nvSpPr>
      <xdr:spPr>
        <a:xfrm>
          <a:off x="6921500" y="64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8782</xdr:rowOff>
    </xdr:from>
    <xdr:to>
      <xdr:col>41</xdr:col>
      <xdr:colOff>50800</xdr:colOff>
      <xdr:row>38</xdr:row>
      <xdr:rowOff>20993</xdr:rowOff>
    </xdr:to>
    <xdr:cxnSp macro="">
      <xdr:nvCxnSpPr>
        <xdr:cNvPr id="139" name="直線コネクタ 138"/>
        <xdr:cNvCxnSpPr/>
      </xdr:nvCxnSpPr>
      <xdr:spPr>
        <a:xfrm flipV="1">
          <a:off x="6972300" y="6523882"/>
          <a:ext cx="889000" cy="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141977</xdr:rowOff>
    </xdr:from>
    <xdr:ext cx="534377" cy="259045"/>
    <xdr:sp macro="" textlink="">
      <xdr:nvSpPr>
        <xdr:cNvPr id="140" name="n_1aveValue【道路】&#10;一人当たり延長"/>
        <xdr:cNvSpPr txBox="1"/>
      </xdr:nvSpPr>
      <xdr:spPr>
        <a:xfrm>
          <a:off x="9359411" y="66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137348</xdr:rowOff>
    </xdr:from>
    <xdr:ext cx="534377" cy="259045"/>
    <xdr:sp macro="" textlink="">
      <xdr:nvSpPr>
        <xdr:cNvPr id="141" name="n_2aveValue【道路】&#10;一人当たり延長"/>
        <xdr:cNvSpPr txBox="1"/>
      </xdr:nvSpPr>
      <xdr:spPr>
        <a:xfrm>
          <a:off x="8483111" y="66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151578</xdr:rowOff>
    </xdr:from>
    <xdr:ext cx="534377" cy="259045"/>
    <xdr:sp macro="" textlink="">
      <xdr:nvSpPr>
        <xdr:cNvPr id="142" name="n_3aveValue【道路】&#10;一人当たり延長"/>
        <xdr:cNvSpPr txBox="1"/>
      </xdr:nvSpPr>
      <xdr:spPr>
        <a:xfrm>
          <a:off x="75941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8609</xdr:rowOff>
    </xdr:from>
    <xdr:ext cx="534377" cy="259045"/>
    <xdr:sp macro="" textlink="">
      <xdr:nvSpPr>
        <xdr:cNvPr id="143" name="n_4aveValue【道路】&#10;一人当たり延長"/>
        <xdr:cNvSpPr txBox="1"/>
      </xdr:nvSpPr>
      <xdr:spPr>
        <a:xfrm>
          <a:off x="67051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38695</xdr:rowOff>
    </xdr:from>
    <xdr:ext cx="534377" cy="259045"/>
    <xdr:sp macro="" textlink="">
      <xdr:nvSpPr>
        <xdr:cNvPr id="144" name="n_1mainValue【道路】&#10;一人当たり延長"/>
        <xdr:cNvSpPr txBox="1"/>
      </xdr:nvSpPr>
      <xdr:spPr>
        <a:xfrm>
          <a:off x="9359411" y="621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54811</xdr:rowOff>
    </xdr:from>
    <xdr:ext cx="534377" cy="259045"/>
    <xdr:sp macro="" textlink="">
      <xdr:nvSpPr>
        <xdr:cNvPr id="145" name="n_2mainValue【道路】&#10;一人当たり延長"/>
        <xdr:cNvSpPr txBox="1"/>
      </xdr:nvSpPr>
      <xdr:spPr>
        <a:xfrm>
          <a:off x="8483111" y="62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76109</xdr:rowOff>
    </xdr:from>
    <xdr:ext cx="534377" cy="259045"/>
    <xdr:sp macro="" textlink="">
      <xdr:nvSpPr>
        <xdr:cNvPr id="146" name="n_3mainValue【道路】&#10;一人当たり延長"/>
        <xdr:cNvSpPr txBox="1"/>
      </xdr:nvSpPr>
      <xdr:spPr>
        <a:xfrm>
          <a:off x="7594111" y="62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88320</xdr:rowOff>
    </xdr:from>
    <xdr:ext cx="534377" cy="259045"/>
    <xdr:sp macro="" textlink="">
      <xdr:nvSpPr>
        <xdr:cNvPr id="147" name="n_4mainValue【道路】&#10;一人当たり延長"/>
        <xdr:cNvSpPr txBox="1"/>
      </xdr:nvSpPr>
      <xdr:spPr>
        <a:xfrm>
          <a:off x="6705111" y="62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100982</xdr:rowOff>
    </xdr:from>
    <xdr:ext cx="405111" cy="259045"/>
    <xdr:sp macro="" textlink="">
      <xdr:nvSpPr>
        <xdr:cNvPr id="176" name="【橋りょう・トンネル】&#10;有形固定資産減価償却率平均値テキスト"/>
        <xdr:cNvSpPr txBox="1"/>
      </xdr:nvSpPr>
      <xdr:spPr>
        <a:xfrm>
          <a:off x="4673600" y="10730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80" name="フローチャート: 判断 179"/>
        <xdr:cNvSpPr/>
      </xdr:nvSpPr>
      <xdr:spPr>
        <a:xfrm>
          <a:off x="1968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27305</xdr:rowOff>
    </xdr:from>
    <xdr:to>
      <xdr:col>6</xdr:col>
      <xdr:colOff>38100</xdr:colOff>
      <xdr:row>62</xdr:row>
      <xdr:rowOff>128905</xdr:rowOff>
    </xdr:to>
    <xdr:sp macro="" textlink="">
      <xdr:nvSpPr>
        <xdr:cNvPr id="181" name="フローチャート: 判断 180"/>
        <xdr:cNvSpPr/>
      </xdr:nvSpPr>
      <xdr:spPr>
        <a:xfrm>
          <a:off x="1079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87" name="楕円 186"/>
        <xdr:cNvSpPr/>
      </xdr:nvSpPr>
      <xdr:spPr>
        <a:xfrm>
          <a:off x="4584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135907</xdr:rowOff>
    </xdr:from>
    <xdr:ext cx="405111" cy="259045"/>
    <xdr:sp macro="" textlink="">
      <xdr:nvSpPr>
        <xdr:cNvPr id="188" name="【橋りょう・トンネル】&#10;有形固定資産減価償却率該当値テキスト"/>
        <xdr:cNvSpPr txBox="1"/>
      </xdr:nvSpPr>
      <xdr:spPr>
        <a:xfrm>
          <a:off x="46736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78740</xdr:rowOff>
    </xdr:from>
    <xdr:to>
      <xdr:col>20</xdr:col>
      <xdr:colOff>38100</xdr:colOff>
      <xdr:row>60</xdr:row>
      <xdr:rowOff>8890</xdr:rowOff>
    </xdr:to>
    <xdr:sp macro="" textlink="">
      <xdr:nvSpPr>
        <xdr:cNvPr id="189" name="楕円 188"/>
        <xdr:cNvSpPr/>
      </xdr:nvSpPr>
      <xdr:spPr>
        <a:xfrm>
          <a:off x="3746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129540</xdr:rowOff>
    </xdr:from>
    <xdr:to>
      <xdr:col>24</xdr:col>
      <xdr:colOff>63500</xdr:colOff>
      <xdr:row>59</xdr:row>
      <xdr:rowOff>163830</xdr:rowOff>
    </xdr:to>
    <xdr:cxnSp macro="">
      <xdr:nvCxnSpPr>
        <xdr:cNvPr id="190" name="直線コネクタ 189"/>
        <xdr:cNvCxnSpPr/>
      </xdr:nvCxnSpPr>
      <xdr:spPr>
        <a:xfrm>
          <a:off x="3797300" y="102450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156845</xdr:rowOff>
    </xdr:from>
    <xdr:to>
      <xdr:col>15</xdr:col>
      <xdr:colOff>101600</xdr:colOff>
      <xdr:row>59</xdr:row>
      <xdr:rowOff>86995</xdr:rowOff>
    </xdr:to>
    <xdr:sp macro="" textlink="">
      <xdr:nvSpPr>
        <xdr:cNvPr id="191" name="楕円 190"/>
        <xdr:cNvSpPr/>
      </xdr:nvSpPr>
      <xdr:spPr>
        <a:xfrm>
          <a:off x="2857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36195</xdr:rowOff>
    </xdr:from>
    <xdr:to>
      <xdr:col>19</xdr:col>
      <xdr:colOff>177800</xdr:colOff>
      <xdr:row>59</xdr:row>
      <xdr:rowOff>129540</xdr:rowOff>
    </xdr:to>
    <xdr:cxnSp macro="">
      <xdr:nvCxnSpPr>
        <xdr:cNvPr id="192" name="直線コネクタ 191"/>
        <xdr:cNvCxnSpPr/>
      </xdr:nvCxnSpPr>
      <xdr:spPr>
        <a:xfrm>
          <a:off x="2908300" y="1015174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93" name="楕円 192"/>
        <xdr:cNvSpPr/>
      </xdr:nvSpPr>
      <xdr:spPr>
        <a:xfrm>
          <a:off x="1968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xdr:rowOff>
    </xdr:from>
    <xdr:to>
      <xdr:col>15</xdr:col>
      <xdr:colOff>50800</xdr:colOff>
      <xdr:row>59</xdr:row>
      <xdr:rowOff>36195</xdr:rowOff>
    </xdr:to>
    <xdr:cxnSp macro="">
      <xdr:nvCxnSpPr>
        <xdr:cNvPr id="194" name="直線コネクタ 193"/>
        <xdr:cNvCxnSpPr/>
      </xdr:nvCxnSpPr>
      <xdr:spPr>
        <a:xfrm>
          <a:off x="2019300" y="101231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99695</xdr:rowOff>
    </xdr:from>
    <xdr:to>
      <xdr:col>6</xdr:col>
      <xdr:colOff>38100</xdr:colOff>
      <xdr:row>59</xdr:row>
      <xdr:rowOff>29845</xdr:rowOff>
    </xdr:to>
    <xdr:sp macro="" textlink="">
      <xdr:nvSpPr>
        <xdr:cNvPr id="195" name="楕円 194"/>
        <xdr:cNvSpPr/>
      </xdr:nvSpPr>
      <xdr:spPr>
        <a:xfrm>
          <a:off x="1079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150495</xdr:rowOff>
    </xdr:from>
    <xdr:to>
      <xdr:col>10</xdr:col>
      <xdr:colOff>114300</xdr:colOff>
      <xdr:row>59</xdr:row>
      <xdr:rowOff>7620</xdr:rowOff>
    </xdr:to>
    <xdr:cxnSp macro="">
      <xdr:nvCxnSpPr>
        <xdr:cNvPr id="196" name="直線コネクタ 195"/>
        <xdr:cNvCxnSpPr/>
      </xdr:nvCxnSpPr>
      <xdr:spPr>
        <a:xfrm>
          <a:off x="1130300" y="100945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15257</xdr:rowOff>
    </xdr:from>
    <xdr:ext cx="405111" cy="259045"/>
    <xdr:sp macro="" textlink="">
      <xdr:nvSpPr>
        <xdr:cNvPr id="197" name="n_1aveValue【橋りょう・トンネル】&#10;有形固定資産減価償却率"/>
        <xdr:cNvSpPr txBox="1"/>
      </xdr:nvSpPr>
      <xdr:spPr>
        <a:xfrm>
          <a:off x="35820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198" name="n_2aveValue【橋りょう・トンネル】&#10;有形固定資産減価償却率"/>
        <xdr:cNvSpPr txBox="1"/>
      </xdr:nvSpPr>
      <xdr:spPr>
        <a:xfrm>
          <a:off x="2705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142892</xdr:rowOff>
    </xdr:from>
    <xdr:ext cx="405111" cy="259045"/>
    <xdr:sp macro="" textlink="">
      <xdr:nvSpPr>
        <xdr:cNvPr id="199" name="n_3aveValue【橋りょう・トンネル】&#10;有形固定資産減価償却率"/>
        <xdr:cNvSpPr txBox="1"/>
      </xdr:nvSpPr>
      <xdr:spPr>
        <a:xfrm>
          <a:off x="1816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120032</xdr:rowOff>
    </xdr:from>
    <xdr:ext cx="405111" cy="259045"/>
    <xdr:sp macro="" textlink="">
      <xdr:nvSpPr>
        <xdr:cNvPr id="200" name="n_4aveValue【橋りょう・トンネル】&#10;有形固定資産減価償却率"/>
        <xdr:cNvSpPr txBox="1"/>
      </xdr:nvSpPr>
      <xdr:spPr>
        <a:xfrm>
          <a:off x="927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25417</xdr:rowOff>
    </xdr:from>
    <xdr:ext cx="405111" cy="259045"/>
    <xdr:sp macro="" textlink="">
      <xdr:nvSpPr>
        <xdr:cNvPr id="201" name="n_1mainValue【橋りょう・トンネル】&#10;有形固定資産減価償却率"/>
        <xdr:cNvSpPr txBox="1"/>
      </xdr:nvSpPr>
      <xdr:spPr>
        <a:xfrm>
          <a:off x="3582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2" name="n_2mainValue【橋りょう・トンネル】&#10;有形固定資産減価償却率"/>
        <xdr:cNvSpPr txBox="1"/>
      </xdr:nvSpPr>
      <xdr:spPr>
        <a:xfrm>
          <a:off x="2705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203" name="n_3mainValue【橋りょう・トンネル】&#10;有形固定資産減価償却率"/>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46372</xdr:rowOff>
    </xdr:from>
    <xdr:ext cx="405111" cy="259045"/>
    <xdr:sp macro="" textlink="">
      <xdr:nvSpPr>
        <xdr:cNvPr id="204" name="n_4mainValue【橋りょう・トンネル】&#10;有形固定資産減価償却率"/>
        <xdr:cNvSpPr txBox="1"/>
      </xdr:nvSpPr>
      <xdr:spPr>
        <a:xfrm>
          <a:off x="9277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102401</xdr:rowOff>
    </xdr:from>
    <xdr:ext cx="599010" cy="259045"/>
    <xdr:sp macro="" textlink="">
      <xdr:nvSpPr>
        <xdr:cNvPr id="231" name="【橋りょう・トンネル】&#10;一人当たり有形固定資産（償却資産）額平均値テキスト"/>
        <xdr:cNvSpPr txBox="1"/>
      </xdr:nvSpPr>
      <xdr:spPr>
        <a:xfrm>
          <a:off x="10515600" y="10560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151342</xdr:rowOff>
    </xdr:from>
    <xdr:to>
      <xdr:col>41</xdr:col>
      <xdr:colOff>101600</xdr:colOff>
      <xdr:row>62</xdr:row>
      <xdr:rowOff>81492</xdr:rowOff>
    </xdr:to>
    <xdr:sp macro="" textlink="">
      <xdr:nvSpPr>
        <xdr:cNvPr id="235" name="フローチャート: 判断 234"/>
        <xdr:cNvSpPr/>
      </xdr:nvSpPr>
      <xdr:spPr>
        <a:xfrm>
          <a:off x="7810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159878</xdr:rowOff>
    </xdr:from>
    <xdr:to>
      <xdr:col>36</xdr:col>
      <xdr:colOff>165100</xdr:colOff>
      <xdr:row>62</xdr:row>
      <xdr:rowOff>90028</xdr:rowOff>
    </xdr:to>
    <xdr:sp macro="" textlink="">
      <xdr:nvSpPr>
        <xdr:cNvPr id="236" name="フローチャート: 判断 235"/>
        <xdr:cNvSpPr/>
      </xdr:nvSpPr>
      <xdr:spPr>
        <a:xfrm>
          <a:off x="6921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115598</xdr:rowOff>
    </xdr:from>
    <xdr:to>
      <xdr:col>55</xdr:col>
      <xdr:colOff>50800</xdr:colOff>
      <xdr:row>62</xdr:row>
      <xdr:rowOff>45748</xdr:rowOff>
    </xdr:to>
    <xdr:sp macro="" textlink="">
      <xdr:nvSpPr>
        <xdr:cNvPr id="242" name="楕円 241"/>
        <xdr:cNvSpPr/>
      </xdr:nvSpPr>
      <xdr:spPr>
        <a:xfrm>
          <a:off x="10426700" y="1057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138475</xdr:rowOff>
    </xdr:from>
    <xdr:ext cx="599010" cy="259045"/>
    <xdr:sp macro="" textlink="">
      <xdr:nvSpPr>
        <xdr:cNvPr id="243" name="【橋りょう・トンネル】&#10;一人当たり有形固定資産（償却資産）額該当値テキスト"/>
        <xdr:cNvSpPr txBox="1"/>
      </xdr:nvSpPr>
      <xdr:spPr>
        <a:xfrm>
          <a:off x="10515600" y="1042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119775</xdr:rowOff>
    </xdr:from>
    <xdr:to>
      <xdr:col>50</xdr:col>
      <xdr:colOff>165100</xdr:colOff>
      <xdr:row>62</xdr:row>
      <xdr:rowOff>49925</xdr:rowOff>
    </xdr:to>
    <xdr:sp macro="" textlink="">
      <xdr:nvSpPr>
        <xdr:cNvPr id="244" name="楕円 243"/>
        <xdr:cNvSpPr/>
      </xdr:nvSpPr>
      <xdr:spPr>
        <a:xfrm>
          <a:off x="9588500" y="105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166398</xdr:rowOff>
    </xdr:from>
    <xdr:to>
      <xdr:col>55</xdr:col>
      <xdr:colOff>0</xdr:colOff>
      <xdr:row>61</xdr:row>
      <xdr:rowOff>170575</xdr:rowOff>
    </xdr:to>
    <xdr:cxnSp macro="">
      <xdr:nvCxnSpPr>
        <xdr:cNvPr id="245" name="直線コネクタ 244"/>
        <xdr:cNvCxnSpPr/>
      </xdr:nvCxnSpPr>
      <xdr:spPr>
        <a:xfrm flipV="1">
          <a:off x="9639300" y="10624848"/>
          <a:ext cx="838200" cy="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132039</xdr:rowOff>
    </xdr:from>
    <xdr:to>
      <xdr:col>46</xdr:col>
      <xdr:colOff>38100</xdr:colOff>
      <xdr:row>62</xdr:row>
      <xdr:rowOff>62189</xdr:rowOff>
    </xdr:to>
    <xdr:sp macro="" textlink="">
      <xdr:nvSpPr>
        <xdr:cNvPr id="246" name="楕円 245"/>
        <xdr:cNvSpPr/>
      </xdr:nvSpPr>
      <xdr:spPr>
        <a:xfrm>
          <a:off x="8699500" y="105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170575</xdr:rowOff>
    </xdr:from>
    <xdr:to>
      <xdr:col>50</xdr:col>
      <xdr:colOff>114300</xdr:colOff>
      <xdr:row>62</xdr:row>
      <xdr:rowOff>11389</xdr:rowOff>
    </xdr:to>
    <xdr:cxnSp macro="">
      <xdr:nvCxnSpPr>
        <xdr:cNvPr id="247" name="直線コネクタ 246"/>
        <xdr:cNvCxnSpPr/>
      </xdr:nvCxnSpPr>
      <xdr:spPr>
        <a:xfrm flipV="1">
          <a:off x="8750300" y="10629025"/>
          <a:ext cx="889000" cy="1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143019</xdr:rowOff>
    </xdr:from>
    <xdr:to>
      <xdr:col>41</xdr:col>
      <xdr:colOff>101600</xdr:colOff>
      <xdr:row>62</xdr:row>
      <xdr:rowOff>73169</xdr:rowOff>
    </xdr:to>
    <xdr:sp macro="" textlink="">
      <xdr:nvSpPr>
        <xdr:cNvPr id="248" name="楕円 247"/>
        <xdr:cNvSpPr/>
      </xdr:nvSpPr>
      <xdr:spPr>
        <a:xfrm>
          <a:off x="7810500" y="1060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11389</xdr:rowOff>
    </xdr:from>
    <xdr:to>
      <xdr:col>45</xdr:col>
      <xdr:colOff>177800</xdr:colOff>
      <xdr:row>62</xdr:row>
      <xdr:rowOff>22369</xdr:rowOff>
    </xdr:to>
    <xdr:cxnSp macro="">
      <xdr:nvCxnSpPr>
        <xdr:cNvPr id="249" name="直線コネクタ 248"/>
        <xdr:cNvCxnSpPr/>
      </xdr:nvCxnSpPr>
      <xdr:spPr>
        <a:xfrm flipV="1">
          <a:off x="7861300" y="10641289"/>
          <a:ext cx="889000" cy="1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148314</xdr:rowOff>
    </xdr:from>
    <xdr:to>
      <xdr:col>36</xdr:col>
      <xdr:colOff>165100</xdr:colOff>
      <xdr:row>62</xdr:row>
      <xdr:rowOff>78464</xdr:rowOff>
    </xdr:to>
    <xdr:sp macro="" textlink="">
      <xdr:nvSpPr>
        <xdr:cNvPr id="250" name="楕円 249"/>
        <xdr:cNvSpPr/>
      </xdr:nvSpPr>
      <xdr:spPr>
        <a:xfrm>
          <a:off x="6921500" y="1060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22369</xdr:rowOff>
    </xdr:from>
    <xdr:to>
      <xdr:col>41</xdr:col>
      <xdr:colOff>50800</xdr:colOff>
      <xdr:row>62</xdr:row>
      <xdr:rowOff>27664</xdr:rowOff>
    </xdr:to>
    <xdr:cxnSp macro="">
      <xdr:nvCxnSpPr>
        <xdr:cNvPr id="251" name="直線コネクタ 250"/>
        <xdr:cNvCxnSpPr/>
      </xdr:nvCxnSpPr>
      <xdr:spPr>
        <a:xfrm flipV="1">
          <a:off x="6972300" y="10652269"/>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63833</xdr:rowOff>
    </xdr:from>
    <xdr:ext cx="599010" cy="259045"/>
    <xdr:sp macro="" textlink="">
      <xdr:nvSpPr>
        <xdr:cNvPr id="252" name="n_1aveValue【橋りょう・トンネル】&#10;一人当たり有形固定資産（償却資産）額"/>
        <xdr:cNvSpPr txBox="1"/>
      </xdr:nvSpPr>
      <xdr:spPr>
        <a:xfrm>
          <a:off x="9327095" y="1069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76016</xdr:rowOff>
    </xdr:from>
    <xdr:ext cx="599010" cy="259045"/>
    <xdr:sp macro="" textlink="">
      <xdr:nvSpPr>
        <xdr:cNvPr id="253" name="n_2aveValue【橋りょう・トンネル】&#10;一人当たり有形固定資産（償却資産）額"/>
        <xdr:cNvSpPr txBox="1"/>
      </xdr:nvSpPr>
      <xdr:spPr>
        <a:xfrm>
          <a:off x="8450795" y="1070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72619</xdr:rowOff>
    </xdr:from>
    <xdr:ext cx="599010" cy="259045"/>
    <xdr:sp macro="" textlink="">
      <xdr:nvSpPr>
        <xdr:cNvPr id="254" name="n_3aveValue【橋りょう・トンネル】&#10;一人当たり有形固定資産（償却資産）額"/>
        <xdr:cNvSpPr txBox="1"/>
      </xdr:nvSpPr>
      <xdr:spPr>
        <a:xfrm>
          <a:off x="7561795" y="107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81155</xdr:rowOff>
    </xdr:from>
    <xdr:ext cx="599010" cy="259045"/>
    <xdr:sp macro="" textlink="">
      <xdr:nvSpPr>
        <xdr:cNvPr id="255" name="n_4aveValue【橋りょう・トンネル】&#10;一人当たり有形固定資産（償却資産）額"/>
        <xdr:cNvSpPr txBox="1"/>
      </xdr:nvSpPr>
      <xdr:spPr>
        <a:xfrm>
          <a:off x="6672795" y="107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66452</xdr:rowOff>
    </xdr:from>
    <xdr:ext cx="599010" cy="259045"/>
    <xdr:sp macro="" textlink="">
      <xdr:nvSpPr>
        <xdr:cNvPr id="256" name="n_1mainValue【橋りょう・トンネル】&#10;一人当たり有形固定資産（償却資産）額"/>
        <xdr:cNvSpPr txBox="1"/>
      </xdr:nvSpPr>
      <xdr:spPr>
        <a:xfrm>
          <a:off x="9327095" y="103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78716</xdr:rowOff>
    </xdr:from>
    <xdr:ext cx="599010" cy="259045"/>
    <xdr:sp macro="" textlink="">
      <xdr:nvSpPr>
        <xdr:cNvPr id="257" name="n_2mainValue【橋りょう・トンネル】&#10;一人当たり有形固定資産（償却資産）額"/>
        <xdr:cNvSpPr txBox="1"/>
      </xdr:nvSpPr>
      <xdr:spPr>
        <a:xfrm>
          <a:off x="8450795" y="1036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89696</xdr:rowOff>
    </xdr:from>
    <xdr:ext cx="599010" cy="259045"/>
    <xdr:sp macro="" textlink="">
      <xdr:nvSpPr>
        <xdr:cNvPr id="258" name="n_3mainValue【橋りょう・トンネル】&#10;一人当たり有形固定資産（償却資産）額"/>
        <xdr:cNvSpPr txBox="1"/>
      </xdr:nvSpPr>
      <xdr:spPr>
        <a:xfrm>
          <a:off x="7561795" y="1037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94991</xdr:rowOff>
    </xdr:from>
    <xdr:ext cx="599010" cy="259045"/>
    <xdr:sp macro="" textlink="">
      <xdr:nvSpPr>
        <xdr:cNvPr id="259" name="n_4mainValue【橋りょう・トンネル】&#10;一人当たり有形固定資産（償却資産）額"/>
        <xdr:cNvSpPr txBox="1"/>
      </xdr:nvSpPr>
      <xdr:spPr>
        <a:xfrm>
          <a:off x="6672795" y="1038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80027</xdr:rowOff>
    </xdr:from>
    <xdr:ext cx="405111" cy="259045"/>
    <xdr:sp macro="" textlink="">
      <xdr:nvSpPr>
        <xdr:cNvPr id="287" name="【公営住宅】&#10;有形固定資産減価償却率平均値テキスト"/>
        <xdr:cNvSpPr txBox="1"/>
      </xdr:nvSpPr>
      <xdr:spPr>
        <a:xfrm>
          <a:off x="46736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91" name="フローチャート: 判断 290"/>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103887</xdr:rowOff>
    </xdr:from>
    <xdr:to>
      <xdr:col>6</xdr:col>
      <xdr:colOff>38100</xdr:colOff>
      <xdr:row>82</xdr:row>
      <xdr:rowOff>34037</xdr:rowOff>
    </xdr:to>
    <xdr:sp macro="" textlink="">
      <xdr:nvSpPr>
        <xdr:cNvPr id="292" name="フローチャート: 判断 291"/>
        <xdr:cNvSpPr/>
      </xdr:nvSpPr>
      <xdr:spPr>
        <a:xfrm>
          <a:off x="107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51308</xdr:rowOff>
    </xdr:from>
    <xdr:to>
      <xdr:col>24</xdr:col>
      <xdr:colOff>114300</xdr:colOff>
      <xdr:row>82</xdr:row>
      <xdr:rowOff>152908</xdr:rowOff>
    </xdr:to>
    <xdr:sp macro="" textlink="">
      <xdr:nvSpPr>
        <xdr:cNvPr id="298" name="楕円 297"/>
        <xdr:cNvSpPr/>
      </xdr:nvSpPr>
      <xdr:spPr>
        <a:xfrm>
          <a:off x="45847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74185</xdr:rowOff>
    </xdr:from>
    <xdr:ext cx="405111" cy="259045"/>
    <xdr:sp macro="" textlink="">
      <xdr:nvSpPr>
        <xdr:cNvPr id="299" name="【公営住宅】&#10;有形固定資産減価償却率該当値テキスト"/>
        <xdr:cNvSpPr txBox="1"/>
      </xdr:nvSpPr>
      <xdr:spPr>
        <a:xfrm>
          <a:off x="4673600" y="1396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44450</xdr:rowOff>
    </xdr:from>
    <xdr:to>
      <xdr:col>20</xdr:col>
      <xdr:colOff>38100</xdr:colOff>
      <xdr:row>82</xdr:row>
      <xdr:rowOff>146050</xdr:rowOff>
    </xdr:to>
    <xdr:sp macro="" textlink="">
      <xdr:nvSpPr>
        <xdr:cNvPr id="300" name="楕円 299"/>
        <xdr:cNvSpPr/>
      </xdr:nvSpPr>
      <xdr:spPr>
        <a:xfrm>
          <a:off x="3746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82</xdr:row>
      <xdr:rowOff>102108</xdr:rowOff>
    </xdr:to>
    <xdr:cxnSp macro="">
      <xdr:nvCxnSpPr>
        <xdr:cNvPr id="301" name="直線コネクタ 300"/>
        <xdr:cNvCxnSpPr/>
      </xdr:nvCxnSpPr>
      <xdr:spPr>
        <a:xfrm>
          <a:off x="3797300" y="1415415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124461</xdr:rowOff>
    </xdr:from>
    <xdr:to>
      <xdr:col>15</xdr:col>
      <xdr:colOff>101600</xdr:colOff>
      <xdr:row>82</xdr:row>
      <xdr:rowOff>54611</xdr:rowOff>
    </xdr:to>
    <xdr:sp macro="" textlink="">
      <xdr:nvSpPr>
        <xdr:cNvPr id="302" name="楕円 301"/>
        <xdr:cNvSpPr/>
      </xdr:nvSpPr>
      <xdr:spPr>
        <a:xfrm>
          <a:off x="2857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3811</xdr:rowOff>
    </xdr:from>
    <xdr:to>
      <xdr:col>19</xdr:col>
      <xdr:colOff>177800</xdr:colOff>
      <xdr:row>82</xdr:row>
      <xdr:rowOff>95250</xdr:rowOff>
    </xdr:to>
    <xdr:cxnSp macro="">
      <xdr:nvCxnSpPr>
        <xdr:cNvPr id="303" name="直線コネクタ 302"/>
        <xdr:cNvCxnSpPr/>
      </xdr:nvCxnSpPr>
      <xdr:spPr>
        <a:xfrm>
          <a:off x="2908300" y="1406271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140463</xdr:rowOff>
    </xdr:from>
    <xdr:to>
      <xdr:col>10</xdr:col>
      <xdr:colOff>165100</xdr:colOff>
      <xdr:row>82</xdr:row>
      <xdr:rowOff>70613</xdr:rowOff>
    </xdr:to>
    <xdr:sp macro="" textlink="">
      <xdr:nvSpPr>
        <xdr:cNvPr id="304" name="楕円 303"/>
        <xdr:cNvSpPr/>
      </xdr:nvSpPr>
      <xdr:spPr>
        <a:xfrm>
          <a:off x="1968500" y="14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3811</xdr:rowOff>
    </xdr:from>
    <xdr:to>
      <xdr:col>15</xdr:col>
      <xdr:colOff>50800</xdr:colOff>
      <xdr:row>82</xdr:row>
      <xdr:rowOff>19813</xdr:rowOff>
    </xdr:to>
    <xdr:cxnSp macro="">
      <xdr:nvCxnSpPr>
        <xdr:cNvPr id="305" name="直線コネクタ 304"/>
        <xdr:cNvCxnSpPr/>
      </xdr:nvCxnSpPr>
      <xdr:spPr>
        <a:xfrm flipV="1">
          <a:off x="2019300" y="1406271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119887</xdr:rowOff>
    </xdr:from>
    <xdr:to>
      <xdr:col>6</xdr:col>
      <xdr:colOff>38100</xdr:colOff>
      <xdr:row>82</xdr:row>
      <xdr:rowOff>50037</xdr:rowOff>
    </xdr:to>
    <xdr:sp macro="" textlink="">
      <xdr:nvSpPr>
        <xdr:cNvPr id="306" name="楕円 305"/>
        <xdr:cNvSpPr/>
      </xdr:nvSpPr>
      <xdr:spPr>
        <a:xfrm>
          <a:off x="1079500" y="1400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170687</xdr:rowOff>
    </xdr:from>
    <xdr:to>
      <xdr:col>10</xdr:col>
      <xdr:colOff>114300</xdr:colOff>
      <xdr:row>82</xdr:row>
      <xdr:rowOff>19813</xdr:rowOff>
    </xdr:to>
    <xdr:cxnSp macro="">
      <xdr:nvCxnSpPr>
        <xdr:cNvPr id="307" name="直線コネクタ 306"/>
        <xdr:cNvCxnSpPr/>
      </xdr:nvCxnSpPr>
      <xdr:spPr>
        <a:xfrm>
          <a:off x="1130300" y="14058137"/>
          <a:ext cx="889000" cy="2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16019</xdr:rowOff>
    </xdr:from>
    <xdr:ext cx="405111" cy="259045"/>
    <xdr:sp macro="" textlink="">
      <xdr:nvSpPr>
        <xdr:cNvPr id="308" name="n_1aveValue【公営住宅】&#10;有形固定資産減価償却率"/>
        <xdr:cNvSpPr txBox="1"/>
      </xdr:nvSpPr>
      <xdr:spPr>
        <a:xfrm>
          <a:off x="35820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123462</xdr:rowOff>
    </xdr:from>
    <xdr:ext cx="405111" cy="259045"/>
    <xdr:sp macro="" textlink="">
      <xdr:nvSpPr>
        <xdr:cNvPr id="309" name="n_2aveValue【公営住宅】&#10;有形固定資産減価償却率"/>
        <xdr:cNvSpPr txBox="1"/>
      </xdr:nvSpPr>
      <xdr:spPr>
        <a:xfrm>
          <a:off x="27057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68851</xdr:rowOff>
    </xdr:from>
    <xdr:ext cx="405111" cy="259045"/>
    <xdr:sp macro="" textlink="">
      <xdr:nvSpPr>
        <xdr:cNvPr id="310" name="n_3aveValue【公営住宅】&#10;有形固定資産減価償却率"/>
        <xdr:cNvSpPr txBox="1"/>
      </xdr:nvSpPr>
      <xdr:spPr>
        <a:xfrm>
          <a:off x="1816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50564</xdr:rowOff>
    </xdr:from>
    <xdr:ext cx="405111" cy="259045"/>
    <xdr:sp macro="" textlink="">
      <xdr:nvSpPr>
        <xdr:cNvPr id="311" name="n_4aveValue【公営住宅】&#10;有形固定資産減価償却率"/>
        <xdr:cNvSpPr txBox="1"/>
      </xdr:nvSpPr>
      <xdr:spPr>
        <a:xfrm>
          <a:off x="927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162577</xdr:rowOff>
    </xdr:from>
    <xdr:ext cx="405111" cy="259045"/>
    <xdr:sp macro="" textlink="">
      <xdr:nvSpPr>
        <xdr:cNvPr id="312" name="n_1mainValue【公営住宅】&#10;有形固定資産減価償却率"/>
        <xdr:cNvSpPr txBox="1"/>
      </xdr:nvSpPr>
      <xdr:spPr>
        <a:xfrm>
          <a:off x="3582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13" name="n_2mainValue【公営住宅】&#10;有形固定資産減価償却率"/>
        <xdr:cNvSpPr txBox="1"/>
      </xdr:nvSpPr>
      <xdr:spPr>
        <a:xfrm>
          <a:off x="2705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61740</xdr:rowOff>
    </xdr:from>
    <xdr:ext cx="405111" cy="259045"/>
    <xdr:sp macro="" textlink="">
      <xdr:nvSpPr>
        <xdr:cNvPr id="314" name="n_3mainValue【公営住宅】&#10;有形固定資産減価償却率"/>
        <xdr:cNvSpPr txBox="1"/>
      </xdr:nvSpPr>
      <xdr:spPr>
        <a:xfrm>
          <a:off x="1816744" y="141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41164</xdr:rowOff>
    </xdr:from>
    <xdr:ext cx="405111" cy="259045"/>
    <xdr:sp macro="" textlink="">
      <xdr:nvSpPr>
        <xdr:cNvPr id="315" name="n_4mainValue【公営住宅】&#10;有形固定資産減価償却率"/>
        <xdr:cNvSpPr txBox="1"/>
      </xdr:nvSpPr>
      <xdr:spPr>
        <a:xfrm>
          <a:off x="927744" y="1410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10989</xdr:rowOff>
    </xdr:from>
    <xdr:ext cx="469744" cy="259045"/>
    <xdr:sp macro="" textlink="">
      <xdr:nvSpPr>
        <xdr:cNvPr id="342" name="【公営住宅】&#10;一人当たり面積平均値テキスト"/>
        <xdr:cNvSpPr txBox="1"/>
      </xdr:nvSpPr>
      <xdr:spPr>
        <a:xfrm>
          <a:off x="10515600" y="1424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75540</xdr:rowOff>
    </xdr:from>
    <xdr:to>
      <xdr:col>41</xdr:col>
      <xdr:colOff>101600</xdr:colOff>
      <xdr:row>84</xdr:row>
      <xdr:rowOff>5690</xdr:rowOff>
    </xdr:to>
    <xdr:sp macro="" textlink="">
      <xdr:nvSpPr>
        <xdr:cNvPr id="346" name="フローチャート: 判断 345"/>
        <xdr:cNvSpPr/>
      </xdr:nvSpPr>
      <xdr:spPr>
        <a:xfrm>
          <a:off x="7810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64567</xdr:rowOff>
    </xdr:from>
    <xdr:to>
      <xdr:col>36</xdr:col>
      <xdr:colOff>165100</xdr:colOff>
      <xdr:row>83</xdr:row>
      <xdr:rowOff>166167</xdr:rowOff>
    </xdr:to>
    <xdr:sp macro="" textlink="">
      <xdr:nvSpPr>
        <xdr:cNvPr id="347" name="フローチャート: 判断 346"/>
        <xdr:cNvSpPr/>
      </xdr:nvSpPr>
      <xdr:spPr>
        <a:xfrm>
          <a:off x="6921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56795</xdr:rowOff>
    </xdr:from>
    <xdr:to>
      <xdr:col>55</xdr:col>
      <xdr:colOff>50800</xdr:colOff>
      <xdr:row>77</xdr:row>
      <xdr:rowOff>158395</xdr:rowOff>
    </xdr:to>
    <xdr:sp macro="" textlink="">
      <xdr:nvSpPr>
        <xdr:cNvPr id="353" name="楕円 352"/>
        <xdr:cNvSpPr/>
      </xdr:nvSpPr>
      <xdr:spPr>
        <a:xfrm>
          <a:off x="10426700" y="132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9822</xdr:rowOff>
    </xdr:from>
    <xdr:ext cx="469744" cy="259045"/>
    <xdr:sp macro="" textlink="">
      <xdr:nvSpPr>
        <xdr:cNvPr id="354" name="【公営住宅】&#10;一人当たり面積該当値テキスト"/>
        <xdr:cNvSpPr txBox="1"/>
      </xdr:nvSpPr>
      <xdr:spPr>
        <a:xfrm>
          <a:off x="10515600" y="1321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39421</xdr:rowOff>
    </xdr:from>
    <xdr:to>
      <xdr:col>50</xdr:col>
      <xdr:colOff>165100</xdr:colOff>
      <xdr:row>77</xdr:row>
      <xdr:rowOff>141021</xdr:rowOff>
    </xdr:to>
    <xdr:sp macro="" textlink="">
      <xdr:nvSpPr>
        <xdr:cNvPr id="355" name="楕円 354"/>
        <xdr:cNvSpPr/>
      </xdr:nvSpPr>
      <xdr:spPr>
        <a:xfrm>
          <a:off x="9588500" y="132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90221</xdr:rowOff>
    </xdr:from>
    <xdr:to>
      <xdr:col>55</xdr:col>
      <xdr:colOff>0</xdr:colOff>
      <xdr:row>77</xdr:row>
      <xdr:rowOff>107595</xdr:rowOff>
    </xdr:to>
    <xdr:cxnSp macro="">
      <xdr:nvCxnSpPr>
        <xdr:cNvPr id="356" name="直線コネクタ 355"/>
        <xdr:cNvCxnSpPr/>
      </xdr:nvCxnSpPr>
      <xdr:spPr>
        <a:xfrm>
          <a:off x="9639300" y="13291871"/>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72797</xdr:rowOff>
    </xdr:from>
    <xdr:to>
      <xdr:col>46</xdr:col>
      <xdr:colOff>38100</xdr:colOff>
      <xdr:row>78</xdr:row>
      <xdr:rowOff>2947</xdr:rowOff>
    </xdr:to>
    <xdr:sp macro="" textlink="">
      <xdr:nvSpPr>
        <xdr:cNvPr id="357" name="楕円 356"/>
        <xdr:cNvSpPr/>
      </xdr:nvSpPr>
      <xdr:spPr>
        <a:xfrm>
          <a:off x="8699500" y="1327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90221</xdr:rowOff>
    </xdr:from>
    <xdr:to>
      <xdr:col>50</xdr:col>
      <xdr:colOff>114300</xdr:colOff>
      <xdr:row>77</xdr:row>
      <xdr:rowOff>123597</xdr:rowOff>
    </xdr:to>
    <xdr:cxnSp macro="">
      <xdr:nvCxnSpPr>
        <xdr:cNvPr id="358" name="直線コネクタ 357"/>
        <xdr:cNvCxnSpPr/>
      </xdr:nvCxnSpPr>
      <xdr:spPr>
        <a:xfrm flipV="1">
          <a:off x="8750300" y="13291871"/>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109829</xdr:rowOff>
    </xdr:from>
    <xdr:to>
      <xdr:col>41</xdr:col>
      <xdr:colOff>101600</xdr:colOff>
      <xdr:row>78</xdr:row>
      <xdr:rowOff>39979</xdr:rowOff>
    </xdr:to>
    <xdr:sp macro="" textlink="">
      <xdr:nvSpPr>
        <xdr:cNvPr id="359" name="楕円 358"/>
        <xdr:cNvSpPr/>
      </xdr:nvSpPr>
      <xdr:spPr>
        <a:xfrm>
          <a:off x="7810500" y="133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123597</xdr:rowOff>
    </xdr:from>
    <xdr:to>
      <xdr:col>45</xdr:col>
      <xdr:colOff>177800</xdr:colOff>
      <xdr:row>77</xdr:row>
      <xdr:rowOff>160629</xdr:rowOff>
    </xdr:to>
    <xdr:cxnSp macro="">
      <xdr:nvCxnSpPr>
        <xdr:cNvPr id="360" name="直線コネクタ 359"/>
        <xdr:cNvCxnSpPr/>
      </xdr:nvCxnSpPr>
      <xdr:spPr>
        <a:xfrm flipV="1">
          <a:off x="7861300" y="13325247"/>
          <a:ext cx="889000" cy="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134062</xdr:rowOff>
    </xdr:from>
    <xdr:to>
      <xdr:col>36</xdr:col>
      <xdr:colOff>165100</xdr:colOff>
      <xdr:row>78</xdr:row>
      <xdr:rowOff>64212</xdr:rowOff>
    </xdr:to>
    <xdr:sp macro="" textlink="">
      <xdr:nvSpPr>
        <xdr:cNvPr id="361" name="楕円 360"/>
        <xdr:cNvSpPr/>
      </xdr:nvSpPr>
      <xdr:spPr>
        <a:xfrm>
          <a:off x="6921500" y="133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160629</xdr:rowOff>
    </xdr:from>
    <xdr:to>
      <xdr:col>41</xdr:col>
      <xdr:colOff>50800</xdr:colOff>
      <xdr:row>78</xdr:row>
      <xdr:rowOff>13412</xdr:rowOff>
    </xdr:to>
    <xdr:cxnSp macro="">
      <xdr:nvCxnSpPr>
        <xdr:cNvPr id="362" name="直線コネクタ 361"/>
        <xdr:cNvCxnSpPr/>
      </xdr:nvCxnSpPr>
      <xdr:spPr>
        <a:xfrm flipV="1">
          <a:off x="6972300" y="13362279"/>
          <a:ext cx="88900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130776</xdr:rowOff>
    </xdr:from>
    <xdr:ext cx="469744" cy="259045"/>
    <xdr:sp macro="" textlink="">
      <xdr:nvSpPr>
        <xdr:cNvPr id="363" name="n_1aveValue【公営住宅】&#10;一人当たり面積"/>
        <xdr:cNvSpPr txBox="1"/>
      </xdr:nvSpPr>
      <xdr:spPr>
        <a:xfrm>
          <a:off x="9391727" y="143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133063</xdr:rowOff>
    </xdr:from>
    <xdr:ext cx="469744" cy="259045"/>
    <xdr:sp macro="" textlink="">
      <xdr:nvSpPr>
        <xdr:cNvPr id="364" name="n_2aveValue【公営住宅】&#10;一人当たり面積"/>
        <xdr:cNvSpPr txBox="1"/>
      </xdr:nvSpPr>
      <xdr:spPr>
        <a:xfrm>
          <a:off x="85154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168267</xdr:rowOff>
    </xdr:from>
    <xdr:ext cx="469744" cy="259045"/>
    <xdr:sp macro="" textlink="">
      <xdr:nvSpPr>
        <xdr:cNvPr id="365" name="n_3aveValue【公営住宅】&#10;一人当たり面積"/>
        <xdr:cNvSpPr txBox="1"/>
      </xdr:nvSpPr>
      <xdr:spPr>
        <a:xfrm>
          <a:off x="76264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157294</xdr:rowOff>
    </xdr:from>
    <xdr:ext cx="469744" cy="259045"/>
    <xdr:sp macro="" textlink="">
      <xdr:nvSpPr>
        <xdr:cNvPr id="366" name="n_4aveValue【公営住宅】&#10;一人当たり面積"/>
        <xdr:cNvSpPr txBox="1"/>
      </xdr:nvSpPr>
      <xdr:spPr>
        <a:xfrm>
          <a:off x="67374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75</xdr:row>
      <xdr:rowOff>157548</xdr:rowOff>
    </xdr:from>
    <xdr:ext cx="469744" cy="259045"/>
    <xdr:sp macro="" textlink="">
      <xdr:nvSpPr>
        <xdr:cNvPr id="367" name="n_1mainValue【公営住宅】&#10;一人当たり面積"/>
        <xdr:cNvSpPr txBox="1"/>
      </xdr:nvSpPr>
      <xdr:spPr>
        <a:xfrm>
          <a:off x="9391727" y="1301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19474</xdr:rowOff>
    </xdr:from>
    <xdr:ext cx="469744" cy="259045"/>
    <xdr:sp macro="" textlink="">
      <xdr:nvSpPr>
        <xdr:cNvPr id="368" name="n_2mainValue【公営住宅】&#10;一人当たり面積"/>
        <xdr:cNvSpPr txBox="1"/>
      </xdr:nvSpPr>
      <xdr:spPr>
        <a:xfrm>
          <a:off x="8515427" y="130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56506</xdr:rowOff>
    </xdr:from>
    <xdr:ext cx="469744" cy="259045"/>
    <xdr:sp macro="" textlink="">
      <xdr:nvSpPr>
        <xdr:cNvPr id="369" name="n_3mainValue【公営住宅】&#10;一人当たり面積"/>
        <xdr:cNvSpPr txBox="1"/>
      </xdr:nvSpPr>
      <xdr:spPr>
        <a:xfrm>
          <a:off x="7626427" y="1308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80739</xdr:rowOff>
    </xdr:from>
    <xdr:ext cx="469744" cy="259045"/>
    <xdr:sp macro="" textlink="">
      <xdr:nvSpPr>
        <xdr:cNvPr id="370" name="n_4mainValue【公営住宅】&#10;一人当たり面積"/>
        <xdr:cNvSpPr txBox="1"/>
      </xdr:nvSpPr>
      <xdr:spPr>
        <a:xfrm>
          <a:off x="6737427" y="1311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15784</xdr:rowOff>
    </xdr:to>
    <xdr:cxnSp macro="">
      <xdr:nvCxnSpPr>
        <xdr:cNvPr id="396" name="直線コネクタ 395"/>
        <xdr:cNvCxnSpPr/>
      </xdr:nvCxnSpPr>
      <xdr:spPr>
        <a:xfrm flipV="1">
          <a:off x="4634865" y="17090571"/>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397" name="【港湾・漁港】&#10;有形固定資産減価償却率最小値テキスト"/>
        <xdr:cNvSpPr txBox="1"/>
      </xdr:nvSpPr>
      <xdr:spPr>
        <a:xfrm>
          <a:off x="4673600" y="187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398" name="直線コネクタ 397"/>
        <xdr:cNvCxnSpPr/>
      </xdr:nvCxnSpPr>
      <xdr:spPr>
        <a:xfrm>
          <a:off x="4546600" y="1870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99" name="【港湾・漁港】&#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0" name="直線コネクタ 39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123389</xdr:rowOff>
    </xdr:from>
    <xdr:ext cx="405111" cy="259045"/>
    <xdr:sp macro="" textlink="">
      <xdr:nvSpPr>
        <xdr:cNvPr id="401" name="【港湾・漁港】&#10;有形固定資産減価償却率平均値テキスト"/>
        <xdr:cNvSpPr txBox="1"/>
      </xdr:nvSpPr>
      <xdr:spPr>
        <a:xfrm>
          <a:off x="4673600" y="1795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100512</xdr:rowOff>
    </xdr:from>
    <xdr:to>
      <xdr:col>24</xdr:col>
      <xdr:colOff>114300</xdr:colOff>
      <xdr:row>106</xdr:row>
      <xdr:rowOff>30662</xdr:rowOff>
    </xdr:to>
    <xdr:sp macro="" textlink="">
      <xdr:nvSpPr>
        <xdr:cNvPr id="402" name="フローチャート: 判断 401"/>
        <xdr:cNvSpPr/>
      </xdr:nvSpPr>
      <xdr:spPr>
        <a:xfrm>
          <a:off x="4584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53158</xdr:rowOff>
    </xdr:from>
    <xdr:to>
      <xdr:col>20</xdr:col>
      <xdr:colOff>38100</xdr:colOff>
      <xdr:row>105</xdr:row>
      <xdr:rowOff>154758</xdr:rowOff>
    </xdr:to>
    <xdr:sp macro="" textlink="">
      <xdr:nvSpPr>
        <xdr:cNvPr id="403" name="フローチャート: 判断 402"/>
        <xdr:cNvSpPr/>
      </xdr:nvSpPr>
      <xdr:spPr>
        <a:xfrm>
          <a:off x="3746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04" name="フローチャート: 判断 403"/>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61323</xdr:rowOff>
    </xdr:from>
    <xdr:to>
      <xdr:col>10</xdr:col>
      <xdr:colOff>165100</xdr:colOff>
      <xdr:row>103</xdr:row>
      <xdr:rowOff>162923</xdr:rowOff>
    </xdr:to>
    <xdr:sp macro="" textlink="">
      <xdr:nvSpPr>
        <xdr:cNvPr id="405" name="フローチャート: 判断 404"/>
        <xdr:cNvSpPr/>
      </xdr:nvSpPr>
      <xdr:spPr>
        <a:xfrm>
          <a:off x="1968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15602</xdr:rowOff>
    </xdr:from>
    <xdr:to>
      <xdr:col>6</xdr:col>
      <xdr:colOff>38100</xdr:colOff>
      <xdr:row>103</xdr:row>
      <xdr:rowOff>117202</xdr:rowOff>
    </xdr:to>
    <xdr:sp macro="" textlink="">
      <xdr:nvSpPr>
        <xdr:cNvPr id="406" name="フローチャート: 判断 405"/>
        <xdr:cNvSpPr/>
      </xdr:nvSpPr>
      <xdr:spPr>
        <a:xfrm>
          <a:off x="10795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116839</xdr:rowOff>
    </xdr:from>
    <xdr:to>
      <xdr:col>24</xdr:col>
      <xdr:colOff>114300</xdr:colOff>
      <xdr:row>106</xdr:row>
      <xdr:rowOff>46989</xdr:rowOff>
    </xdr:to>
    <xdr:sp macro="" textlink="">
      <xdr:nvSpPr>
        <xdr:cNvPr id="412" name="楕円 411"/>
        <xdr:cNvSpPr/>
      </xdr:nvSpPr>
      <xdr:spPr>
        <a:xfrm>
          <a:off x="4584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95266</xdr:rowOff>
    </xdr:from>
    <xdr:ext cx="405111" cy="259045"/>
    <xdr:sp macro="" textlink="">
      <xdr:nvSpPr>
        <xdr:cNvPr id="413" name="【港湾・漁港】&#10;有形固定資産減価償却率該当値テキスト"/>
        <xdr:cNvSpPr txBox="1"/>
      </xdr:nvSpPr>
      <xdr:spPr>
        <a:xfrm>
          <a:off x="46736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128270</xdr:rowOff>
    </xdr:from>
    <xdr:to>
      <xdr:col>20</xdr:col>
      <xdr:colOff>38100</xdr:colOff>
      <xdr:row>106</xdr:row>
      <xdr:rowOff>58420</xdr:rowOff>
    </xdr:to>
    <xdr:sp macro="" textlink="">
      <xdr:nvSpPr>
        <xdr:cNvPr id="414" name="楕円 413"/>
        <xdr:cNvSpPr/>
      </xdr:nvSpPr>
      <xdr:spPr>
        <a:xfrm>
          <a:off x="3746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167639</xdr:rowOff>
    </xdr:from>
    <xdr:to>
      <xdr:col>24</xdr:col>
      <xdr:colOff>63500</xdr:colOff>
      <xdr:row>106</xdr:row>
      <xdr:rowOff>7620</xdr:rowOff>
    </xdr:to>
    <xdr:cxnSp macro="">
      <xdr:nvCxnSpPr>
        <xdr:cNvPr id="415" name="直線コネクタ 414"/>
        <xdr:cNvCxnSpPr/>
      </xdr:nvCxnSpPr>
      <xdr:spPr>
        <a:xfrm flipV="1">
          <a:off x="3797300" y="181698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44994</xdr:rowOff>
    </xdr:from>
    <xdr:to>
      <xdr:col>15</xdr:col>
      <xdr:colOff>101600</xdr:colOff>
      <xdr:row>105</xdr:row>
      <xdr:rowOff>146594</xdr:rowOff>
    </xdr:to>
    <xdr:sp macro="" textlink="">
      <xdr:nvSpPr>
        <xdr:cNvPr id="416" name="楕円 415"/>
        <xdr:cNvSpPr/>
      </xdr:nvSpPr>
      <xdr:spPr>
        <a:xfrm>
          <a:off x="2857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95794</xdr:rowOff>
    </xdr:from>
    <xdr:to>
      <xdr:col>19</xdr:col>
      <xdr:colOff>177800</xdr:colOff>
      <xdr:row>106</xdr:row>
      <xdr:rowOff>7620</xdr:rowOff>
    </xdr:to>
    <xdr:cxnSp macro="">
      <xdr:nvCxnSpPr>
        <xdr:cNvPr id="417" name="直線コネクタ 416"/>
        <xdr:cNvCxnSpPr/>
      </xdr:nvCxnSpPr>
      <xdr:spPr>
        <a:xfrm>
          <a:off x="2908300" y="18098044"/>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13970</xdr:rowOff>
    </xdr:from>
    <xdr:to>
      <xdr:col>10</xdr:col>
      <xdr:colOff>165100</xdr:colOff>
      <xdr:row>105</xdr:row>
      <xdr:rowOff>115570</xdr:rowOff>
    </xdr:to>
    <xdr:sp macro="" textlink="">
      <xdr:nvSpPr>
        <xdr:cNvPr id="418" name="楕円 417"/>
        <xdr:cNvSpPr/>
      </xdr:nvSpPr>
      <xdr:spPr>
        <a:xfrm>
          <a:off x="1968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64770</xdr:rowOff>
    </xdr:from>
    <xdr:to>
      <xdr:col>15</xdr:col>
      <xdr:colOff>50800</xdr:colOff>
      <xdr:row>105</xdr:row>
      <xdr:rowOff>95794</xdr:rowOff>
    </xdr:to>
    <xdr:cxnSp macro="">
      <xdr:nvCxnSpPr>
        <xdr:cNvPr id="419" name="直線コネクタ 418"/>
        <xdr:cNvCxnSpPr/>
      </xdr:nvCxnSpPr>
      <xdr:spPr>
        <a:xfrm>
          <a:off x="2019300" y="180670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20" name="楕円 419"/>
        <xdr:cNvSpPr/>
      </xdr:nvSpPr>
      <xdr:spPr>
        <a:xfrm>
          <a:off x="1079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40277</xdr:rowOff>
    </xdr:from>
    <xdr:to>
      <xdr:col>10</xdr:col>
      <xdr:colOff>114300</xdr:colOff>
      <xdr:row>105</xdr:row>
      <xdr:rowOff>64770</xdr:rowOff>
    </xdr:to>
    <xdr:cxnSp macro="">
      <xdr:nvCxnSpPr>
        <xdr:cNvPr id="421" name="直線コネクタ 420"/>
        <xdr:cNvCxnSpPr/>
      </xdr:nvCxnSpPr>
      <xdr:spPr>
        <a:xfrm>
          <a:off x="1130300" y="180425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171285</xdr:rowOff>
    </xdr:from>
    <xdr:ext cx="405111" cy="259045"/>
    <xdr:sp macro="" textlink="">
      <xdr:nvSpPr>
        <xdr:cNvPr id="422" name="n_1aveValue【港湾・漁港】&#10;有形固定資産減価償却率"/>
        <xdr:cNvSpPr txBox="1"/>
      </xdr:nvSpPr>
      <xdr:spPr>
        <a:xfrm>
          <a:off x="3582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23" name="n_2aveValue【港湾・漁港】&#10;有形固定資産減価償却率"/>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8000</xdr:rowOff>
    </xdr:from>
    <xdr:ext cx="405111" cy="259045"/>
    <xdr:sp macro="" textlink="">
      <xdr:nvSpPr>
        <xdr:cNvPr id="424" name="n_3aveValue【港湾・漁港】&#10;有形固定資産減価償却率"/>
        <xdr:cNvSpPr txBox="1"/>
      </xdr:nvSpPr>
      <xdr:spPr>
        <a:xfrm>
          <a:off x="1816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133729</xdr:rowOff>
    </xdr:from>
    <xdr:ext cx="405111" cy="259045"/>
    <xdr:sp macro="" textlink="">
      <xdr:nvSpPr>
        <xdr:cNvPr id="425" name="n_4aveValue【港湾・漁港】&#10;有形固定資産減価償却率"/>
        <xdr:cNvSpPr txBox="1"/>
      </xdr:nvSpPr>
      <xdr:spPr>
        <a:xfrm>
          <a:off x="927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49547</xdr:rowOff>
    </xdr:from>
    <xdr:ext cx="405111" cy="259045"/>
    <xdr:sp macro="" textlink="">
      <xdr:nvSpPr>
        <xdr:cNvPr id="426" name="n_1mainValue【港湾・漁港】&#10;有形固定資産減価償却率"/>
        <xdr:cNvSpPr txBox="1"/>
      </xdr:nvSpPr>
      <xdr:spPr>
        <a:xfrm>
          <a:off x="3582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137721</xdr:rowOff>
    </xdr:from>
    <xdr:ext cx="405111" cy="259045"/>
    <xdr:sp macro="" textlink="">
      <xdr:nvSpPr>
        <xdr:cNvPr id="427" name="n_2mainValue【港湾・漁港】&#10;有形固定資産減価償却率"/>
        <xdr:cNvSpPr txBox="1"/>
      </xdr:nvSpPr>
      <xdr:spPr>
        <a:xfrm>
          <a:off x="2705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106697</xdr:rowOff>
    </xdr:from>
    <xdr:ext cx="405111" cy="259045"/>
    <xdr:sp macro="" textlink="">
      <xdr:nvSpPr>
        <xdr:cNvPr id="428" name="n_3mainValue【港湾・漁港】&#10;有形固定資産減価償却率"/>
        <xdr:cNvSpPr txBox="1"/>
      </xdr:nvSpPr>
      <xdr:spPr>
        <a:xfrm>
          <a:off x="1816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9" name="n_4mainValue【港湾・漁港】&#10;有形固定資産減価償却率"/>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3" name="テキスト ボックス 442"/>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5" name="テキスト ボックス 444"/>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7" name="テキスト ボックス 446"/>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9" name="テキスト ボックス 448"/>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1" name="テキスト ボックス 45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119706</xdr:rowOff>
    </xdr:from>
    <xdr:to>
      <xdr:col>54</xdr:col>
      <xdr:colOff>189865</xdr:colOff>
      <xdr:row>108</xdr:row>
      <xdr:rowOff>152400</xdr:rowOff>
    </xdr:to>
    <xdr:cxnSp macro="">
      <xdr:nvCxnSpPr>
        <xdr:cNvPr id="453" name="直線コネクタ 452"/>
        <xdr:cNvCxnSpPr/>
      </xdr:nvCxnSpPr>
      <xdr:spPr>
        <a:xfrm flipV="1">
          <a:off x="10476865" y="17264706"/>
          <a:ext cx="0" cy="1404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54" name="【港湾・漁港】&#10;一人当たり有形固定資産（償却資産）額最小値テキスト"/>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55" name="直線コネクタ 454"/>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66383</xdr:rowOff>
    </xdr:from>
    <xdr:ext cx="599010" cy="259045"/>
    <xdr:sp macro="" textlink="">
      <xdr:nvSpPr>
        <xdr:cNvPr id="456" name="【港湾・漁港】&#10;一人当たり有形固定資産（償却資産）額最大値テキスト"/>
        <xdr:cNvSpPr txBox="1"/>
      </xdr:nvSpPr>
      <xdr:spPr>
        <a:xfrm>
          <a:off x="10515600" y="1703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119706</xdr:rowOff>
    </xdr:from>
    <xdr:to>
      <xdr:col>55</xdr:col>
      <xdr:colOff>88900</xdr:colOff>
      <xdr:row>100</xdr:row>
      <xdr:rowOff>119706</xdr:rowOff>
    </xdr:to>
    <xdr:cxnSp macro="">
      <xdr:nvCxnSpPr>
        <xdr:cNvPr id="457" name="直線コネクタ 456"/>
        <xdr:cNvCxnSpPr/>
      </xdr:nvCxnSpPr>
      <xdr:spPr>
        <a:xfrm>
          <a:off x="10388600" y="17264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10137</xdr:rowOff>
    </xdr:from>
    <xdr:ext cx="599010" cy="259045"/>
    <xdr:sp macro="" textlink="">
      <xdr:nvSpPr>
        <xdr:cNvPr id="458" name="【港湾・漁港】&#10;一人当たり有形固定資産（償却資産）額平均値テキスト"/>
        <xdr:cNvSpPr txBox="1"/>
      </xdr:nvSpPr>
      <xdr:spPr>
        <a:xfrm>
          <a:off x="10515600" y="18012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31710</xdr:rowOff>
    </xdr:from>
    <xdr:to>
      <xdr:col>55</xdr:col>
      <xdr:colOff>50800</xdr:colOff>
      <xdr:row>105</xdr:row>
      <xdr:rowOff>133310</xdr:rowOff>
    </xdr:to>
    <xdr:sp macro="" textlink="">
      <xdr:nvSpPr>
        <xdr:cNvPr id="459" name="フローチャート: 判断 458"/>
        <xdr:cNvSpPr/>
      </xdr:nvSpPr>
      <xdr:spPr>
        <a:xfrm>
          <a:off x="10426700" y="1803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157215</xdr:rowOff>
    </xdr:from>
    <xdr:to>
      <xdr:col>50</xdr:col>
      <xdr:colOff>165100</xdr:colOff>
      <xdr:row>105</xdr:row>
      <xdr:rowOff>87365</xdr:rowOff>
    </xdr:to>
    <xdr:sp macro="" textlink="">
      <xdr:nvSpPr>
        <xdr:cNvPr id="460" name="フローチャート: 判断 459"/>
        <xdr:cNvSpPr/>
      </xdr:nvSpPr>
      <xdr:spPr>
        <a:xfrm>
          <a:off x="9588500" y="1798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118894</xdr:rowOff>
    </xdr:from>
    <xdr:to>
      <xdr:col>46</xdr:col>
      <xdr:colOff>38100</xdr:colOff>
      <xdr:row>105</xdr:row>
      <xdr:rowOff>49044</xdr:rowOff>
    </xdr:to>
    <xdr:sp macro="" textlink="">
      <xdr:nvSpPr>
        <xdr:cNvPr id="461" name="フローチャート: 判断 460"/>
        <xdr:cNvSpPr/>
      </xdr:nvSpPr>
      <xdr:spPr>
        <a:xfrm>
          <a:off x="8699500" y="1794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78386</xdr:rowOff>
    </xdr:from>
    <xdr:to>
      <xdr:col>41</xdr:col>
      <xdr:colOff>101600</xdr:colOff>
      <xdr:row>105</xdr:row>
      <xdr:rowOff>8536</xdr:rowOff>
    </xdr:to>
    <xdr:sp macro="" textlink="">
      <xdr:nvSpPr>
        <xdr:cNvPr id="462" name="フローチャート: 判断 461"/>
        <xdr:cNvSpPr/>
      </xdr:nvSpPr>
      <xdr:spPr>
        <a:xfrm>
          <a:off x="7810500" y="1790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8941</xdr:rowOff>
    </xdr:from>
    <xdr:to>
      <xdr:col>36</xdr:col>
      <xdr:colOff>165100</xdr:colOff>
      <xdr:row>104</xdr:row>
      <xdr:rowOff>110541</xdr:rowOff>
    </xdr:to>
    <xdr:sp macro="" textlink="">
      <xdr:nvSpPr>
        <xdr:cNvPr id="463" name="フローチャート: 判断 462"/>
        <xdr:cNvSpPr/>
      </xdr:nvSpPr>
      <xdr:spPr>
        <a:xfrm>
          <a:off x="6921500" y="178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43543</xdr:rowOff>
    </xdr:from>
    <xdr:to>
      <xdr:col>55</xdr:col>
      <xdr:colOff>50800</xdr:colOff>
      <xdr:row>104</xdr:row>
      <xdr:rowOff>145143</xdr:rowOff>
    </xdr:to>
    <xdr:sp macro="" textlink="">
      <xdr:nvSpPr>
        <xdr:cNvPr id="469" name="楕円 468"/>
        <xdr:cNvSpPr/>
      </xdr:nvSpPr>
      <xdr:spPr>
        <a:xfrm>
          <a:off x="10426700" y="1787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66420</xdr:rowOff>
    </xdr:from>
    <xdr:ext cx="599010" cy="259045"/>
    <xdr:sp macro="" textlink="">
      <xdr:nvSpPr>
        <xdr:cNvPr id="470" name="【港湾・漁港】&#10;一人当たり有形固定資産（償却資産）額該当値テキスト"/>
        <xdr:cNvSpPr txBox="1"/>
      </xdr:nvSpPr>
      <xdr:spPr>
        <a:xfrm>
          <a:off x="10515600" y="1772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106663</xdr:rowOff>
    </xdr:from>
    <xdr:to>
      <xdr:col>50</xdr:col>
      <xdr:colOff>165100</xdr:colOff>
      <xdr:row>105</xdr:row>
      <xdr:rowOff>36813</xdr:rowOff>
    </xdr:to>
    <xdr:sp macro="" textlink="">
      <xdr:nvSpPr>
        <xdr:cNvPr id="471" name="楕円 470"/>
        <xdr:cNvSpPr/>
      </xdr:nvSpPr>
      <xdr:spPr>
        <a:xfrm>
          <a:off x="9588500" y="1793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94343</xdr:rowOff>
    </xdr:from>
    <xdr:to>
      <xdr:col>55</xdr:col>
      <xdr:colOff>0</xdr:colOff>
      <xdr:row>104</xdr:row>
      <xdr:rowOff>157463</xdr:rowOff>
    </xdr:to>
    <xdr:cxnSp macro="">
      <xdr:nvCxnSpPr>
        <xdr:cNvPr id="472" name="直線コネクタ 471"/>
        <xdr:cNvCxnSpPr/>
      </xdr:nvCxnSpPr>
      <xdr:spPr>
        <a:xfrm flipV="1">
          <a:off x="9639300" y="17925143"/>
          <a:ext cx="838200" cy="6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124197</xdr:rowOff>
    </xdr:from>
    <xdr:to>
      <xdr:col>46</xdr:col>
      <xdr:colOff>38100</xdr:colOff>
      <xdr:row>105</xdr:row>
      <xdr:rowOff>54347</xdr:rowOff>
    </xdr:to>
    <xdr:sp macro="" textlink="">
      <xdr:nvSpPr>
        <xdr:cNvPr id="473" name="楕円 472"/>
        <xdr:cNvSpPr/>
      </xdr:nvSpPr>
      <xdr:spPr>
        <a:xfrm>
          <a:off x="8699500" y="179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157463</xdr:rowOff>
    </xdr:from>
    <xdr:to>
      <xdr:col>50</xdr:col>
      <xdr:colOff>114300</xdr:colOff>
      <xdr:row>105</xdr:row>
      <xdr:rowOff>3547</xdr:rowOff>
    </xdr:to>
    <xdr:cxnSp macro="">
      <xdr:nvCxnSpPr>
        <xdr:cNvPr id="474" name="直線コネクタ 473"/>
        <xdr:cNvCxnSpPr/>
      </xdr:nvCxnSpPr>
      <xdr:spPr>
        <a:xfrm flipV="1">
          <a:off x="8750300" y="17988263"/>
          <a:ext cx="889000" cy="1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141937</xdr:rowOff>
    </xdr:from>
    <xdr:to>
      <xdr:col>41</xdr:col>
      <xdr:colOff>101600</xdr:colOff>
      <xdr:row>105</xdr:row>
      <xdr:rowOff>72087</xdr:rowOff>
    </xdr:to>
    <xdr:sp macro="" textlink="">
      <xdr:nvSpPr>
        <xdr:cNvPr id="475" name="楕円 474"/>
        <xdr:cNvSpPr/>
      </xdr:nvSpPr>
      <xdr:spPr>
        <a:xfrm>
          <a:off x="7810500" y="179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3547</xdr:rowOff>
    </xdr:from>
    <xdr:to>
      <xdr:col>45</xdr:col>
      <xdr:colOff>177800</xdr:colOff>
      <xdr:row>105</xdr:row>
      <xdr:rowOff>21287</xdr:rowOff>
    </xdr:to>
    <xdr:cxnSp macro="">
      <xdr:nvCxnSpPr>
        <xdr:cNvPr id="476" name="直線コネクタ 475"/>
        <xdr:cNvCxnSpPr/>
      </xdr:nvCxnSpPr>
      <xdr:spPr>
        <a:xfrm flipV="1">
          <a:off x="7861300" y="18005797"/>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161207</xdr:rowOff>
    </xdr:from>
    <xdr:to>
      <xdr:col>36</xdr:col>
      <xdr:colOff>165100</xdr:colOff>
      <xdr:row>105</xdr:row>
      <xdr:rowOff>91357</xdr:rowOff>
    </xdr:to>
    <xdr:sp macro="" textlink="">
      <xdr:nvSpPr>
        <xdr:cNvPr id="477" name="楕円 476"/>
        <xdr:cNvSpPr/>
      </xdr:nvSpPr>
      <xdr:spPr>
        <a:xfrm>
          <a:off x="6921500" y="179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21287</xdr:rowOff>
    </xdr:from>
    <xdr:to>
      <xdr:col>41</xdr:col>
      <xdr:colOff>50800</xdr:colOff>
      <xdr:row>105</xdr:row>
      <xdr:rowOff>40557</xdr:rowOff>
    </xdr:to>
    <xdr:cxnSp macro="">
      <xdr:nvCxnSpPr>
        <xdr:cNvPr id="478" name="直線コネクタ 477"/>
        <xdr:cNvCxnSpPr/>
      </xdr:nvCxnSpPr>
      <xdr:spPr>
        <a:xfrm flipV="1">
          <a:off x="6972300" y="18023537"/>
          <a:ext cx="889000" cy="1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78492</xdr:rowOff>
    </xdr:from>
    <xdr:ext cx="599010" cy="259045"/>
    <xdr:sp macro="" textlink="">
      <xdr:nvSpPr>
        <xdr:cNvPr id="479" name="n_1aveValue【港湾・漁港】&#10;一人当たり有形固定資産（償却資産）額"/>
        <xdr:cNvSpPr txBox="1"/>
      </xdr:nvSpPr>
      <xdr:spPr>
        <a:xfrm>
          <a:off x="9327095" y="1808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65571</xdr:rowOff>
    </xdr:from>
    <xdr:ext cx="599010" cy="259045"/>
    <xdr:sp macro="" textlink="">
      <xdr:nvSpPr>
        <xdr:cNvPr id="480" name="n_2aveValue【港湾・漁港】&#10;一人当たり有形固定資産（償却資産）額"/>
        <xdr:cNvSpPr txBox="1"/>
      </xdr:nvSpPr>
      <xdr:spPr>
        <a:xfrm>
          <a:off x="8450795" y="1772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25063</xdr:rowOff>
    </xdr:from>
    <xdr:ext cx="599010" cy="259045"/>
    <xdr:sp macro="" textlink="">
      <xdr:nvSpPr>
        <xdr:cNvPr id="481" name="n_3aveValue【港湾・漁港】&#10;一人当たり有形固定資産（償却資産）額"/>
        <xdr:cNvSpPr txBox="1"/>
      </xdr:nvSpPr>
      <xdr:spPr>
        <a:xfrm>
          <a:off x="7561795" y="1768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102</xdr:row>
      <xdr:rowOff>127068</xdr:rowOff>
    </xdr:from>
    <xdr:ext cx="599010" cy="259045"/>
    <xdr:sp macro="" textlink="">
      <xdr:nvSpPr>
        <xdr:cNvPr id="482" name="n_4aveValue【港湾・漁港】&#10;一人当たり有形固定資産（償却資産）額"/>
        <xdr:cNvSpPr txBox="1"/>
      </xdr:nvSpPr>
      <xdr:spPr>
        <a:xfrm>
          <a:off x="6672795" y="176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53340</xdr:rowOff>
    </xdr:from>
    <xdr:ext cx="599010" cy="259045"/>
    <xdr:sp macro="" textlink="">
      <xdr:nvSpPr>
        <xdr:cNvPr id="483" name="n_1mainValue【港湾・漁港】&#10;一人当たり有形固定資産（償却資産）額"/>
        <xdr:cNvSpPr txBox="1"/>
      </xdr:nvSpPr>
      <xdr:spPr>
        <a:xfrm>
          <a:off x="9327095" y="17712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45474</xdr:rowOff>
    </xdr:from>
    <xdr:ext cx="599010" cy="259045"/>
    <xdr:sp macro="" textlink="">
      <xdr:nvSpPr>
        <xdr:cNvPr id="484" name="n_2mainValue【港湾・漁港】&#10;一人当たり有形固定資産（償却資産）額"/>
        <xdr:cNvSpPr txBox="1"/>
      </xdr:nvSpPr>
      <xdr:spPr>
        <a:xfrm>
          <a:off x="8450795" y="1804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63214</xdr:rowOff>
    </xdr:from>
    <xdr:ext cx="599010" cy="259045"/>
    <xdr:sp macro="" textlink="">
      <xdr:nvSpPr>
        <xdr:cNvPr id="485" name="n_3mainValue【港湾・漁港】&#10;一人当たり有形固定資産（償却資産）額"/>
        <xdr:cNvSpPr txBox="1"/>
      </xdr:nvSpPr>
      <xdr:spPr>
        <a:xfrm>
          <a:off x="7561795" y="1806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82484</xdr:rowOff>
    </xdr:from>
    <xdr:ext cx="599010" cy="259045"/>
    <xdr:sp macro="" textlink="">
      <xdr:nvSpPr>
        <xdr:cNvPr id="486" name="n_4mainValue【港湾・漁港】&#10;一人当たり有形固定資産（償却資産）額"/>
        <xdr:cNvSpPr txBox="1"/>
      </xdr:nvSpPr>
      <xdr:spPr>
        <a:xfrm>
          <a:off x="6672795" y="1808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81915</xdr:rowOff>
    </xdr:from>
    <xdr:to>
      <xdr:col>85</xdr:col>
      <xdr:colOff>126364</xdr:colOff>
      <xdr:row>42</xdr:row>
      <xdr:rowOff>38100</xdr:rowOff>
    </xdr:to>
    <xdr:cxnSp macro="">
      <xdr:nvCxnSpPr>
        <xdr:cNvPr id="511" name="直線コネクタ 510"/>
        <xdr:cNvCxnSpPr/>
      </xdr:nvCxnSpPr>
      <xdr:spPr>
        <a:xfrm flipV="1">
          <a:off x="16318864" y="608266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28592</xdr:rowOff>
    </xdr:from>
    <xdr:ext cx="405111" cy="259045"/>
    <xdr:sp macro="" textlink="">
      <xdr:nvSpPr>
        <xdr:cNvPr id="514" name="【認定こども園・幼稚園・保育所】&#10;有形固定資産減価償却率最大値テキスト"/>
        <xdr:cNvSpPr txBox="1"/>
      </xdr:nvSpPr>
      <xdr:spPr>
        <a:xfrm>
          <a:off x="16357600" y="5857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81915</xdr:rowOff>
    </xdr:from>
    <xdr:to>
      <xdr:col>86</xdr:col>
      <xdr:colOff>25400</xdr:colOff>
      <xdr:row>35</xdr:row>
      <xdr:rowOff>81915</xdr:rowOff>
    </xdr:to>
    <xdr:cxnSp macro="">
      <xdr:nvCxnSpPr>
        <xdr:cNvPr id="515" name="直線コネクタ 514"/>
        <xdr:cNvCxnSpPr/>
      </xdr:nvCxnSpPr>
      <xdr:spPr>
        <a:xfrm>
          <a:off x="16230600" y="608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104792</xdr:rowOff>
    </xdr:from>
    <xdr:ext cx="405111" cy="259045"/>
    <xdr:sp macro="" textlink="">
      <xdr:nvSpPr>
        <xdr:cNvPr id="516" name="【認定こども園・幼稚園・保育所】&#10;有形固定資産減価償却率平均値テキスト"/>
        <xdr:cNvSpPr txBox="1"/>
      </xdr:nvSpPr>
      <xdr:spPr>
        <a:xfrm>
          <a:off x="16357600" y="644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517" name="フローチャート: 判断 516"/>
        <xdr:cNvSpPr/>
      </xdr:nvSpPr>
      <xdr:spPr>
        <a:xfrm>
          <a:off x="162687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95885</xdr:rowOff>
    </xdr:from>
    <xdr:to>
      <xdr:col>81</xdr:col>
      <xdr:colOff>101600</xdr:colOff>
      <xdr:row>38</xdr:row>
      <xdr:rowOff>26035</xdr:rowOff>
    </xdr:to>
    <xdr:sp macro="" textlink="">
      <xdr:nvSpPr>
        <xdr:cNvPr id="518" name="フローチャート: 判断 517"/>
        <xdr:cNvSpPr/>
      </xdr:nvSpPr>
      <xdr:spPr>
        <a:xfrm>
          <a:off x="15430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519" name="フローチャート: 判断 518"/>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20" name="フローチャート: 判断 519"/>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141605</xdr:rowOff>
    </xdr:from>
    <xdr:to>
      <xdr:col>67</xdr:col>
      <xdr:colOff>101600</xdr:colOff>
      <xdr:row>37</xdr:row>
      <xdr:rowOff>71755</xdr:rowOff>
    </xdr:to>
    <xdr:sp macro="" textlink="">
      <xdr:nvSpPr>
        <xdr:cNvPr id="521" name="フローチャート: 判断 520"/>
        <xdr:cNvSpPr/>
      </xdr:nvSpPr>
      <xdr:spPr>
        <a:xfrm>
          <a:off x="12763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31115</xdr:rowOff>
    </xdr:from>
    <xdr:to>
      <xdr:col>85</xdr:col>
      <xdr:colOff>177800</xdr:colOff>
      <xdr:row>35</xdr:row>
      <xdr:rowOff>132715</xdr:rowOff>
    </xdr:to>
    <xdr:sp macro="" textlink="">
      <xdr:nvSpPr>
        <xdr:cNvPr id="527" name="楕円 526"/>
        <xdr:cNvSpPr/>
      </xdr:nvSpPr>
      <xdr:spPr>
        <a:xfrm>
          <a:off x="162687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155592</xdr:rowOff>
    </xdr:from>
    <xdr:ext cx="405111" cy="259045"/>
    <xdr:sp macro="" textlink="">
      <xdr:nvSpPr>
        <xdr:cNvPr id="528" name="【認定こども園・幼稚園・保育所】&#10;有形固定資産減価償却率該当値テキスト"/>
        <xdr:cNvSpPr txBox="1"/>
      </xdr:nvSpPr>
      <xdr:spPr>
        <a:xfrm>
          <a:off x="16357600" y="5984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135890</xdr:rowOff>
    </xdr:from>
    <xdr:to>
      <xdr:col>81</xdr:col>
      <xdr:colOff>101600</xdr:colOff>
      <xdr:row>35</xdr:row>
      <xdr:rowOff>66040</xdr:rowOff>
    </xdr:to>
    <xdr:sp macro="" textlink="">
      <xdr:nvSpPr>
        <xdr:cNvPr id="529" name="楕円 528"/>
        <xdr:cNvSpPr/>
      </xdr:nvSpPr>
      <xdr:spPr>
        <a:xfrm>
          <a:off x="15430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xdr:rowOff>
    </xdr:from>
    <xdr:to>
      <xdr:col>85</xdr:col>
      <xdr:colOff>127000</xdr:colOff>
      <xdr:row>35</xdr:row>
      <xdr:rowOff>81915</xdr:rowOff>
    </xdr:to>
    <xdr:cxnSp macro="">
      <xdr:nvCxnSpPr>
        <xdr:cNvPr id="530" name="直線コネクタ 529"/>
        <xdr:cNvCxnSpPr/>
      </xdr:nvCxnSpPr>
      <xdr:spPr>
        <a:xfrm>
          <a:off x="15481300" y="601599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109220</xdr:rowOff>
    </xdr:from>
    <xdr:to>
      <xdr:col>76</xdr:col>
      <xdr:colOff>165100</xdr:colOff>
      <xdr:row>34</xdr:row>
      <xdr:rowOff>39370</xdr:rowOff>
    </xdr:to>
    <xdr:sp macro="" textlink="">
      <xdr:nvSpPr>
        <xdr:cNvPr id="531" name="楕円 530"/>
        <xdr:cNvSpPr/>
      </xdr:nvSpPr>
      <xdr:spPr>
        <a:xfrm>
          <a:off x="14541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160020</xdr:rowOff>
    </xdr:from>
    <xdr:to>
      <xdr:col>81</xdr:col>
      <xdr:colOff>50800</xdr:colOff>
      <xdr:row>35</xdr:row>
      <xdr:rowOff>15240</xdr:rowOff>
    </xdr:to>
    <xdr:cxnSp macro="">
      <xdr:nvCxnSpPr>
        <xdr:cNvPr id="532" name="直線コネクタ 531"/>
        <xdr:cNvCxnSpPr/>
      </xdr:nvCxnSpPr>
      <xdr:spPr>
        <a:xfrm>
          <a:off x="14592300" y="581787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34925</xdr:rowOff>
    </xdr:from>
    <xdr:to>
      <xdr:col>72</xdr:col>
      <xdr:colOff>38100</xdr:colOff>
      <xdr:row>39</xdr:row>
      <xdr:rowOff>136525</xdr:rowOff>
    </xdr:to>
    <xdr:sp macro="" textlink="">
      <xdr:nvSpPr>
        <xdr:cNvPr id="533" name="楕円 532"/>
        <xdr:cNvSpPr/>
      </xdr:nvSpPr>
      <xdr:spPr>
        <a:xfrm>
          <a:off x="13652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160020</xdr:rowOff>
    </xdr:from>
    <xdr:to>
      <xdr:col>76</xdr:col>
      <xdr:colOff>114300</xdr:colOff>
      <xdr:row>39</xdr:row>
      <xdr:rowOff>85725</xdr:rowOff>
    </xdr:to>
    <xdr:cxnSp macro="">
      <xdr:nvCxnSpPr>
        <xdr:cNvPr id="534" name="直線コネクタ 533"/>
        <xdr:cNvCxnSpPr/>
      </xdr:nvCxnSpPr>
      <xdr:spPr>
        <a:xfrm flipV="1">
          <a:off x="13703300" y="5817870"/>
          <a:ext cx="889000" cy="95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12065</xdr:rowOff>
    </xdr:from>
    <xdr:to>
      <xdr:col>67</xdr:col>
      <xdr:colOff>101600</xdr:colOff>
      <xdr:row>39</xdr:row>
      <xdr:rowOff>113665</xdr:rowOff>
    </xdr:to>
    <xdr:sp macro="" textlink="">
      <xdr:nvSpPr>
        <xdr:cNvPr id="535" name="楕円 534"/>
        <xdr:cNvSpPr/>
      </xdr:nvSpPr>
      <xdr:spPr>
        <a:xfrm>
          <a:off x="12763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62865</xdr:rowOff>
    </xdr:from>
    <xdr:to>
      <xdr:col>71</xdr:col>
      <xdr:colOff>177800</xdr:colOff>
      <xdr:row>39</xdr:row>
      <xdr:rowOff>85725</xdr:rowOff>
    </xdr:to>
    <xdr:cxnSp macro="">
      <xdr:nvCxnSpPr>
        <xdr:cNvPr id="536" name="直線コネクタ 535"/>
        <xdr:cNvCxnSpPr/>
      </xdr:nvCxnSpPr>
      <xdr:spPr>
        <a:xfrm>
          <a:off x="12814300" y="67494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17162</xdr:rowOff>
    </xdr:from>
    <xdr:ext cx="405111" cy="259045"/>
    <xdr:sp macro="" textlink="">
      <xdr:nvSpPr>
        <xdr:cNvPr id="537" name="n_1aveValue【認定こども園・幼稚園・保育所】&#10;有形固定資産減価償却率"/>
        <xdr:cNvSpPr txBox="1"/>
      </xdr:nvSpPr>
      <xdr:spPr>
        <a:xfrm>
          <a:off x="152660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538" name="n_2aveValue【認定こども園・幼稚園・保育所】&#10;有形固定資産減価償却率"/>
        <xdr:cNvSpPr txBox="1"/>
      </xdr:nvSpPr>
      <xdr:spPr>
        <a:xfrm>
          <a:off x="14389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39"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88282</xdr:rowOff>
    </xdr:from>
    <xdr:ext cx="405111" cy="259045"/>
    <xdr:sp macro="" textlink="">
      <xdr:nvSpPr>
        <xdr:cNvPr id="540" name="n_4aveValue【認定こども園・幼稚園・保育所】&#10;有形固定資産減価償却率"/>
        <xdr:cNvSpPr txBox="1"/>
      </xdr:nvSpPr>
      <xdr:spPr>
        <a:xfrm>
          <a:off x="12611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82567</xdr:rowOff>
    </xdr:from>
    <xdr:ext cx="405111" cy="259045"/>
    <xdr:sp macro="" textlink="">
      <xdr:nvSpPr>
        <xdr:cNvPr id="541" name="n_1mainValue【認定こども園・幼稚園・保育所】&#10;有形固定資産減価償却率"/>
        <xdr:cNvSpPr txBox="1"/>
      </xdr:nvSpPr>
      <xdr:spPr>
        <a:xfrm>
          <a:off x="152660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55897</xdr:rowOff>
    </xdr:from>
    <xdr:ext cx="405111" cy="259045"/>
    <xdr:sp macro="" textlink="">
      <xdr:nvSpPr>
        <xdr:cNvPr id="542" name="n_2mainValue【認定こども園・幼稚園・保育所】&#10;有形固定資産減価償却率"/>
        <xdr:cNvSpPr txBox="1"/>
      </xdr:nvSpPr>
      <xdr:spPr>
        <a:xfrm>
          <a:off x="14389744" y="55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127652</xdr:rowOff>
    </xdr:from>
    <xdr:ext cx="405111" cy="259045"/>
    <xdr:sp macro="" textlink="">
      <xdr:nvSpPr>
        <xdr:cNvPr id="543" name="n_3mainValue【認定こども園・幼稚園・保育所】&#10;有形固定資産減価償却率"/>
        <xdr:cNvSpPr txBox="1"/>
      </xdr:nvSpPr>
      <xdr:spPr>
        <a:xfrm>
          <a:off x="135007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104792</xdr:rowOff>
    </xdr:from>
    <xdr:ext cx="405111" cy="259045"/>
    <xdr:sp macro="" textlink="">
      <xdr:nvSpPr>
        <xdr:cNvPr id="544" name="n_4mainValue【認定こども園・幼稚園・保育所】&#10;有形固定資産減価償却率"/>
        <xdr:cNvSpPr txBox="1"/>
      </xdr:nvSpPr>
      <xdr:spPr>
        <a:xfrm>
          <a:off x="126117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6" name="テキスト ボックス 55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8" name="テキスト ボックス 55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0" name="テキスト ボックス 55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2" name="テキスト ボックス 56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4" name="テキスト ボックス 56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568" name="直線コネクタ 567"/>
        <xdr:cNvCxnSpPr/>
      </xdr:nvCxnSpPr>
      <xdr:spPr>
        <a:xfrm flipV="1">
          <a:off x="22160864" y="58254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569" name="【認定こども園・幼稚園・保育所】&#10;一人当たり面積最小値テキスト"/>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570" name="直線コネクタ 569"/>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571" name="【認定こども園・幼稚園・保育所】&#10;一人当たり面積最大値テキスト"/>
        <xdr:cNvSpPr txBox="1"/>
      </xdr:nvSpPr>
      <xdr:spPr>
        <a:xfrm>
          <a:off x="22199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572" name="直線コネクタ 571"/>
        <xdr:cNvCxnSpPr/>
      </xdr:nvCxnSpPr>
      <xdr:spPr>
        <a:xfrm>
          <a:off x="22072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52087</xdr:rowOff>
    </xdr:from>
    <xdr:ext cx="469744" cy="259045"/>
    <xdr:sp macro="" textlink="">
      <xdr:nvSpPr>
        <xdr:cNvPr id="573" name="【認定こども園・幼稚園・保育所】&#10;一人当たり面積平均値テキスト"/>
        <xdr:cNvSpPr txBox="1"/>
      </xdr:nvSpPr>
      <xdr:spPr>
        <a:xfrm>
          <a:off x="22199600" y="639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574" name="フローチャート: 判断 573"/>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575" name="フローチャート: 判断 574"/>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576" name="フローチャート: 判断 575"/>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29210</xdr:rowOff>
    </xdr:from>
    <xdr:to>
      <xdr:col>102</xdr:col>
      <xdr:colOff>165100</xdr:colOff>
      <xdr:row>38</xdr:row>
      <xdr:rowOff>130810</xdr:rowOff>
    </xdr:to>
    <xdr:sp macro="" textlink="">
      <xdr:nvSpPr>
        <xdr:cNvPr id="577" name="フローチャート: 判断 576"/>
        <xdr:cNvSpPr/>
      </xdr:nvSpPr>
      <xdr:spPr>
        <a:xfrm>
          <a:off x="19494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25400</xdr:rowOff>
    </xdr:from>
    <xdr:to>
      <xdr:col>98</xdr:col>
      <xdr:colOff>38100</xdr:colOff>
      <xdr:row>38</xdr:row>
      <xdr:rowOff>127000</xdr:rowOff>
    </xdr:to>
    <xdr:sp macro="" textlink="">
      <xdr:nvSpPr>
        <xdr:cNvPr id="578" name="フローチャート: 判断 577"/>
        <xdr:cNvSpPr/>
      </xdr:nvSpPr>
      <xdr:spPr>
        <a:xfrm>
          <a:off x="18605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63500</xdr:rowOff>
    </xdr:from>
    <xdr:to>
      <xdr:col>116</xdr:col>
      <xdr:colOff>114300</xdr:colOff>
      <xdr:row>40</xdr:row>
      <xdr:rowOff>165100</xdr:rowOff>
    </xdr:to>
    <xdr:sp macro="" textlink="">
      <xdr:nvSpPr>
        <xdr:cNvPr id="584" name="楕円 583"/>
        <xdr:cNvSpPr/>
      </xdr:nvSpPr>
      <xdr:spPr>
        <a:xfrm>
          <a:off x="22110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41927</xdr:rowOff>
    </xdr:from>
    <xdr:ext cx="469744" cy="259045"/>
    <xdr:sp macro="" textlink="">
      <xdr:nvSpPr>
        <xdr:cNvPr id="585" name="【認定こども園・幼稚園・保育所】&#10;一人当たり面積該当値テキスト"/>
        <xdr:cNvSpPr txBox="1"/>
      </xdr:nvSpPr>
      <xdr:spPr>
        <a:xfrm>
          <a:off x="22199600"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67310</xdr:rowOff>
    </xdr:from>
    <xdr:to>
      <xdr:col>112</xdr:col>
      <xdr:colOff>38100</xdr:colOff>
      <xdr:row>40</xdr:row>
      <xdr:rowOff>168910</xdr:rowOff>
    </xdr:to>
    <xdr:sp macro="" textlink="">
      <xdr:nvSpPr>
        <xdr:cNvPr id="586" name="楕円 585"/>
        <xdr:cNvSpPr/>
      </xdr:nvSpPr>
      <xdr:spPr>
        <a:xfrm>
          <a:off x="21272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114300</xdr:rowOff>
    </xdr:from>
    <xdr:to>
      <xdr:col>116</xdr:col>
      <xdr:colOff>63500</xdr:colOff>
      <xdr:row>40</xdr:row>
      <xdr:rowOff>118110</xdr:rowOff>
    </xdr:to>
    <xdr:cxnSp macro="">
      <xdr:nvCxnSpPr>
        <xdr:cNvPr id="587" name="直線コネクタ 586"/>
        <xdr:cNvCxnSpPr/>
      </xdr:nvCxnSpPr>
      <xdr:spPr>
        <a:xfrm flipV="1">
          <a:off x="21323300" y="69723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71120</xdr:rowOff>
    </xdr:from>
    <xdr:to>
      <xdr:col>107</xdr:col>
      <xdr:colOff>101600</xdr:colOff>
      <xdr:row>41</xdr:row>
      <xdr:rowOff>1270</xdr:rowOff>
    </xdr:to>
    <xdr:sp macro="" textlink="">
      <xdr:nvSpPr>
        <xdr:cNvPr id="588" name="楕円 587"/>
        <xdr:cNvSpPr/>
      </xdr:nvSpPr>
      <xdr:spPr>
        <a:xfrm>
          <a:off x="20383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118110</xdr:rowOff>
    </xdr:from>
    <xdr:to>
      <xdr:col>111</xdr:col>
      <xdr:colOff>177800</xdr:colOff>
      <xdr:row>40</xdr:row>
      <xdr:rowOff>121920</xdr:rowOff>
    </xdr:to>
    <xdr:cxnSp macro="">
      <xdr:nvCxnSpPr>
        <xdr:cNvPr id="589" name="直線コネクタ 588"/>
        <xdr:cNvCxnSpPr/>
      </xdr:nvCxnSpPr>
      <xdr:spPr>
        <a:xfrm flipV="1">
          <a:off x="20434300" y="6976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40640</xdr:rowOff>
    </xdr:from>
    <xdr:to>
      <xdr:col>102</xdr:col>
      <xdr:colOff>165100</xdr:colOff>
      <xdr:row>41</xdr:row>
      <xdr:rowOff>142240</xdr:rowOff>
    </xdr:to>
    <xdr:sp macro="" textlink="">
      <xdr:nvSpPr>
        <xdr:cNvPr id="590" name="楕円 589"/>
        <xdr:cNvSpPr/>
      </xdr:nvSpPr>
      <xdr:spPr>
        <a:xfrm>
          <a:off x="19494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121920</xdr:rowOff>
    </xdr:from>
    <xdr:to>
      <xdr:col>107</xdr:col>
      <xdr:colOff>50800</xdr:colOff>
      <xdr:row>41</xdr:row>
      <xdr:rowOff>91440</xdr:rowOff>
    </xdr:to>
    <xdr:cxnSp macro="">
      <xdr:nvCxnSpPr>
        <xdr:cNvPr id="591" name="直線コネクタ 590"/>
        <xdr:cNvCxnSpPr/>
      </xdr:nvCxnSpPr>
      <xdr:spPr>
        <a:xfrm flipV="1">
          <a:off x="19545300" y="697992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44450</xdr:rowOff>
    </xdr:from>
    <xdr:to>
      <xdr:col>98</xdr:col>
      <xdr:colOff>38100</xdr:colOff>
      <xdr:row>41</xdr:row>
      <xdr:rowOff>146050</xdr:rowOff>
    </xdr:to>
    <xdr:sp macro="" textlink="">
      <xdr:nvSpPr>
        <xdr:cNvPr id="592" name="楕円 591"/>
        <xdr:cNvSpPr/>
      </xdr:nvSpPr>
      <xdr:spPr>
        <a:xfrm>
          <a:off x="18605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91440</xdr:rowOff>
    </xdr:from>
    <xdr:to>
      <xdr:col>102</xdr:col>
      <xdr:colOff>114300</xdr:colOff>
      <xdr:row>41</xdr:row>
      <xdr:rowOff>95250</xdr:rowOff>
    </xdr:to>
    <xdr:cxnSp macro="">
      <xdr:nvCxnSpPr>
        <xdr:cNvPr id="593" name="直線コネクタ 592"/>
        <xdr:cNvCxnSpPr/>
      </xdr:nvCxnSpPr>
      <xdr:spPr>
        <a:xfrm flipV="1">
          <a:off x="18656300" y="7120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132097</xdr:rowOff>
    </xdr:from>
    <xdr:ext cx="469744" cy="259045"/>
    <xdr:sp macro="" textlink="">
      <xdr:nvSpPr>
        <xdr:cNvPr id="594" name="n_1aveValue【認定こども園・幼稚園・保育所】&#10;一人当たり面積"/>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595" name="n_2aveValue【認定こども園・幼稚園・保育所】&#10;一人当たり面積"/>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147337</xdr:rowOff>
    </xdr:from>
    <xdr:ext cx="469744" cy="259045"/>
    <xdr:sp macro="" textlink="">
      <xdr:nvSpPr>
        <xdr:cNvPr id="596" name="n_3aveValue【認定こども園・幼稚園・保育所】&#10;一人当たり面積"/>
        <xdr:cNvSpPr txBox="1"/>
      </xdr:nvSpPr>
      <xdr:spPr>
        <a:xfrm>
          <a:off x="19310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143527</xdr:rowOff>
    </xdr:from>
    <xdr:ext cx="469744" cy="259045"/>
    <xdr:sp macro="" textlink="">
      <xdr:nvSpPr>
        <xdr:cNvPr id="597" name="n_4aveValue【認定こども園・幼稚園・保育所】&#10;一人当たり面積"/>
        <xdr:cNvSpPr txBox="1"/>
      </xdr:nvSpPr>
      <xdr:spPr>
        <a:xfrm>
          <a:off x="18421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160037</xdr:rowOff>
    </xdr:from>
    <xdr:ext cx="469744" cy="259045"/>
    <xdr:sp macro="" textlink="">
      <xdr:nvSpPr>
        <xdr:cNvPr id="598" name="n_1mainValue【認定こども園・幼稚園・保育所】&#10;一人当たり面積"/>
        <xdr:cNvSpPr txBox="1"/>
      </xdr:nvSpPr>
      <xdr:spPr>
        <a:xfrm>
          <a:off x="21075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599" name="n_2mainValue【認定こども園・幼稚園・保育所】&#10;一人当たり面積"/>
        <xdr:cNvSpPr txBox="1"/>
      </xdr:nvSpPr>
      <xdr:spPr>
        <a:xfrm>
          <a:off x="20199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133367</xdr:rowOff>
    </xdr:from>
    <xdr:ext cx="469744" cy="259045"/>
    <xdr:sp macro="" textlink="">
      <xdr:nvSpPr>
        <xdr:cNvPr id="600" name="n_3mainValue【認定こども園・幼稚園・保育所】&#10;一人当たり面積"/>
        <xdr:cNvSpPr txBox="1"/>
      </xdr:nvSpPr>
      <xdr:spPr>
        <a:xfrm>
          <a:off x="19310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137177</xdr:rowOff>
    </xdr:from>
    <xdr:ext cx="469744" cy="259045"/>
    <xdr:sp macro="" textlink="">
      <xdr:nvSpPr>
        <xdr:cNvPr id="601" name="n_4mainValue【認定こども園・幼稚園・保育所】&#10;一人当たり面積"/>
        <xdr:cNvSpPr txBox="1"/>
      </xdr:nvSpPr>
      <xdr:spPr>
        <a:xfrm>
          <a:off x="18421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4" name="テキスト ボックス 6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148590</xdr:rowOff>
    </xdr:to>
    <xdr:cxnSp macro="">
      <xdr:nvCxnSpPr>
        <xdr:cNvPr id="626" name="直線コネクタ 625"/>
        <xdr:cNvCxnSpPr/>
      </xdr:nvCxnSpPr>
      <xdr:spPr>
        <a:xfrm flipV="1">
          <a:off x="16318864" y="947928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152417</xdr:rowOff>
    </xdr:from>
    <xdr:ext cx="405111" cy="259045"/>
    <xdr:sp macro="" textlink="">
      <xdr:nvSpPr>
        <xdr:cNvPr id="627" name="【学校施設】&#10;有形固定資産減価償却率最小値テキスト"/>
        <xdr:cNvSpPr txBox="1"/>
      </xdr:nvSpPr>
      <xdr:spPr>
        <a:xfrm>
          <a:off x="16357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148590</xdr:rowOff>
    </xdr:from>
    <xdr:to>
      <xdr:col>86</xdr:col>
      <xdr:colOff>25400</xdr:colOff>
      <xdr:row>64</xdr:row>
      <xdr:rowOff>148590</xdr:rowOff>
    </xdr:to>
    <xdr:cxnSp macro="">
      <xdr:nvCxnSpPr>
        <xdr:cNvPr id="628" name="直線コネクタ 627"/>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629"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630" name="直線コネクタ 629"/>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74947</xdr:rowOff>
    </xdr:from>
    <xdr:ext cx="405111" cy="259045"/>
    <xdr:sp macro="" textlink="">
      <xdr:nvSpPr>
        <xdr:cNvPr id="631" name="【学校施設】&#10;有形固定資産減価償却率平均値テキスト"/>
        <xdr:cNvSpPr txBox="1"/>
      </xdr:nvSpPr>
      <xdr:spPr>
        <a:xfrm>
          <a:off x="16357600" y="1019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632" name="フローチャート: 判断 631"/>
        <xdr:cNvSpPr/>
      </xdr:nvSpPr>
      <xdr:spPr>
        <a:xfrm>
          <a:off x="162687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3" name="フローチャート: 判断 632"/>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34" name="フローチャート: 判断 633"/>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635" name="フローチャート: 判断 634"/>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59690</xdr:rowOff>
    </xdr:from>
    <xdr:to>
      <xdr:col>67</xdr:col>
      <xdr:colOff>101600</xdr:colOff>
      <xdr:row>59</xdr:row>
      <xdr:rowOff>161290</xdr:rowOff>
    </xdr:to>
    <xdr:sp macro="" textlink="">
      <xdr:nvSpPr>
        <xdr:cNvPr id="636" name="フローチャート: 判断 635"/>
        <xdr:cNvSpPr/>
      </xdr:nvSpPr>
      <xdr:spPr>
        <a:xfrm>
          <a:off x="12763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29210</xdr:rowOff>
    </xdr:from>
    <xdr:to>
      <xdr:col>85</xdr:col>
      <xdr:colOff>177800</xdr:colOff>
      <xdr:row>64</xdr:row>
      <xdr:rowOff>130810</xdr:rowOff>
    </xdr:to>
    <xdr:sp macro="" textlink="">
      <xdr:nvSpPr>
        <xdr:cNvPr id="642" name="楕円 641"/>
        <xdr:cNvSpPr/>
      </xdr:nvSpPr>
      <xdr:spPr>
        <a:xfrm>
          <a:off x="16268700" y="11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115587</xdr:rowOff>
    </xdr:from>
    <xdr:ext cx="405111" cy="259045"/>
    <xdr:sp macro="" textlink="">
      <xdr:nvSpPr>
        <xdr:cNvPr id="643" name="【学校施設】&#10;有形固定資産減価償却率該当値テキスト"/>
        <xdr:cNvSpPr txBox="1"/>
      </xdr:nvSpPr>
      <xdr:spPr>
        <a:xfrm>
          <a:off x="16357600" y="1091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132080</xdr:rowOff>
    </xdr:from>
    <xdr:to>
      <xdr:col>81</xdr:col>
      <xdr:colOff>101600</xdr:colOff>
      <xdr:row>64</xdr:row>
      <xdr:rowOff>62230</xdr:rowOff>
    </xdr:to>
    <xdr:sp macro="" textlink="">
      <xdr:nvSpPr>
        <xdr:cNvPr id="644" name="楕円 643"/>
        <xdr:cNvSpPr/>
      </xdr:nvSpPr>
      <xdr:spPr>
        <a:xfrm>
          <a:off x="15430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11430</xdr:rowOff>
    </xdr:from>
    <xdr:to>
      <xdr:col>85</xdr:col>
      <xdr:colOff>127000</xdr:colOff>
      <xdr:row>64</xdr:row>
      <xdr:rowOff>80010</xdr:rowOff>
    </xdr:to>
    <xdr:cxnSp macro="">
      <xdr:nvCxnSpPr>
        <xdr:cNvPr id="645" name="直線コネクタ 644"/>
        <xdr:cNvCxnSpPr/>
      </xdr:nvCxnSpPr>
      <xdr:spPr>
        <a:xfrm>
          <a:off x="15481300" y="1098423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93980</xdr:rowOff>
    </xdr:from>
    <xdr:to>
      <xdr:col>76</xdr:col>
      <xdr:colOff>165100</xdr:colOff>
      <xdr:row>64</xdr:row>
      <xdr:rowOff>24130</xdr:rowOff>
    </xdr:to>
    <xdr:sp macro="" textlink="">
      <xdr:nvSpPr>
        <xdr:cNvPr id="646" name="楕円 645"/>
        <xdr:cNvSpPr/>
      </xdr:nvSpPr>
      <xdr:spPr>
        <a:xfrm>
          <a:off x="14541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144780</xdr:rowOff>
    </xdr:from>
    <xdr:to>
      <xdr:col>81</xdr:col>
      <xdr:colOff>50800</xdr:colOff>
      <xdr:row>64</xdr:row>
      <xdr:rowOff>11430</xdr:rowOff>
    </xdr:to>
    <xdr:cxnSp macro="">
      <xdr:nvCxnSpPr>
        <xdr:cNvPr id="647" name="直線コネクタ 646"/>
        <xdr:cNvCxnSpPr/>
      </xdr:nvCxnSpPr>
      <xdr:spPr>
        <a:xfrm>
          <a:off x="14592300" y="10946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67310</xdr:rowOff>
    </xdr:from>
    <xdr:to>
      <xdr:col>72</xdr:col>
      <xdr:colOff>38100</xdr:colOff>
      <xdr:row>63</xdr:row>
      <xdr:rowOff>168910</xdr:rowOff>
    </xdr:to>
    <xdr:sp macro="" textlink="">
      <xdr:nvSpPr>
        <xdr:cNvPr id="648" name="楕円 647"/>
        <xdr:cNvSpPr/>
      </xdr:nvSpPr>
      <xdr:spPr>
        <a:xfrm>
          <a:off x="1365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118110</xdr:rowOff>
    </xdr:from>
    <xdr:to>
      <xdr:col>76</xdr:col>
      <xdr:colOff>114300</xdr:colOff>
      <xdr:row>63</xdr:row>
      <xdr:rowOff>144780</xdr:rowOff>
    </xdr:to>
    <xdr:cxnSp macro="">
      <xdr:nvCxnSpPr>
        <xdr:cNvPr id="649" name="直線コネクタ 648"/>
        <xdr:cNvCxnSpPr/>
      </xdr:nvCxnSpPr>
      <xdr:spPr>
        <a:xfrm>
          <a:off x="13703300" y="109194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116840</xdr:rowOff>
    </xdr:from>
    <xdr:to>
      <xdr:col>67</xdr:col>
      <xdr:colOff>101600</xdr:colOff>
      <xdr:row>64</xdr:row>
      <xdr:rowOff>46990</xdr:rowOff>
    </xdr:to>
    <xdr:sp macro="" textlink="">
      <xdr:nvSpPr>
        <xdr:cNvPr id="650" name="楕円 649"/>
        <xdr:cNvSpPr/>
      </xdr:nvSpPr>
      <xdr:spPr>
        <a:xfrm>
          <a:off x="12763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118110</xdr:rowOff>
    </xdr:from>
    <xdr:to>
      <xdr:col>71</xdr:col>
      <xdr:colOff>177800</xdr:colOff>
      <xdr:row>63</xdr:row>
      <xdr:rowOff>167640</xdr:rowOff>
    </xdr:to>
    <xdr:cxnSp macro="">
      <xdr:nvCxnSpPr>
        <xdr:cNvPr id="651" name="直線コネクタ 650"/>
        <xdr:cNvCxnSpPr/>
      </xdr:nvCxnSpPr>
      <xdr:spPr>
        <a:xfrm flipV="1">
          <a:off x="12814300" y="109194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652" name="n_1aveValue【学校施設】&#10;有形固定資産減価償却率"/>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653" name="n_2aveValue【学校施設】&#10;有形固定資産減価償却率"/>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654" name="n_3aveValue【学校施設】&#10;有形固定資産減価償却率"/>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6367</xdr:rowOff>
    </xdr:from>
    <xdr:ext cx="405111" cy="259045"/>
    <xdr:sp macro="" textlink="">
      <xdr:nvSpPr>
        <xdr:cNvPr id="655" name="n_4aveValue【学校施設】&#10;有形固定資産減価償却率"/>
        <xdr:cNvSpPr txBox="1"/>
      </xdr:nvSpPr>
      <xdr:spPr>
        <a:xfrm>
          <a:off x="12611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53357</xdr:rowOff>
    </xdr:from>
    <xdr:ext cx="405111" cy="259045"/>
    <xdr:sp macro="" textlink="">
      <xdr:nvSpPr>
        <xdr:cNvPr id="656" name="n_1mainValue【学校施設】&#10;有形固定資産減価償却率"/>
        <xdr:cNvSpPr txBox="1"/>
      </xdr:nvSpPr>
      <xdr:spPr>
        <a:xfrm>
          <a:off x="15266044"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15257</xdr:rowOff>
    </xdr:from>
    <xdr:ext cx="405111" cy="259045"/>
    <xdr:sp macro="" textlink="">
      <xdr:nvSpPr>
        <xdr:cNvPr id="657" name="n_2mainValue【学校施設】&#10;有形固定資産減価償却率"/>
        <xdr:cNvSpPr txBox="1"/>
      </xdr:nvSpPr>
      <xdr:spPr>
        <a:xfrm>
          <a:off x="143897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160037</xdr:rowOff>
    </xdr:from>
    <xdr:ext cx="405111" cy="259045"/>
    <xdr:sp macro="" textlink="">
      <xdr:nvSpPr>
        <xdr:cNvPr id="658" name="n_3mainValue【学校施設】&#10;有形固定資産減価償却率"/>
        <xdr:cNvSpPr txBox="1"/>
      </xdr:nvSpPr>
      <xdr:spPr>
        <a:xfrm>
          <a:off x="13500744"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38117</xdr:rowOff>
    </xdr:from>
    <xdr:ext cx="405111" cy="259045"/>
    <xdr:sp macro="" textlink="">
      <xdr:nvSpPr>
        <xdr:cNvPr id="659" name="n_4mainValue【学校施設】&#10;有形固定資産減価償却率"/>
        <xdr:cNvSpPr txBox="1"/>
      </xdr:nvSpPr>
      <xdr:spPr>
        <a:xfrm>
          <a:off x="12611744"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1" name="直線コネクタ 6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682" name="直線コネクタ 681"/>
        <xdr:cNvCxnSpPr/>
      </xdr:nvCxnSpPr>
      <xdr:spPr>
        <a:xfrm flipV="1">
          <a:off x="22160864" y="9552280"/>
          <a:ext cx="0" cy="121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683" name="【学校施設】&#10;一人当たり面積最小値テキスト"/>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684" name="直線コネクタ 683"/>
        <xdr:cNvCxnSpPr/>
      </xdr:nvCxnSpPr>
      <xdr:spPr>
        <a:xfrm>
          <a:off x="22072600" y="107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685" name="【学校施設】&#10;一人当たり面積最大値テキスト"/>
        <xdr:cNvSpPr txBox="1"/>
      </xdr:nvSpPr>
      <xdr:spPr>
        <a:xfrm>
          <a:off x="221996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686" name="直線コネクタ 685"/>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65803</xdr:rowOff>
    </xdr:from>
    <xdr:ext cx="469744" cy="259045"/>
    <xdr:sp macro="" textlink="">
      <xdr:nvSpPr>
        <xdr:cNvPr id="687" name="【学校施設】&#10;一人当たり面積平均値テキスト"/>
        <xdr:cNvSpPr txBox="1"/>
      </xdr:nvSpPr>
      <xdr:spPr>
        <a:xfrm>
          <a:off x="22199600" y="10181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688" name="フローチャート: 判断 687"/>
        <xdr:cNvSpPr/>
      </xdr:nvSpPr>
      <xdr:spPr>
        <a:xfrm>
          <a:off x="22110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689" name="フローチャート: 判断 688"/>
        <xdr:cNvSpPr/>
      </xdr:nvSpPr>
      <xdr:spPr>
        <a:xfrm>
          <a:off x="212725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690" name="フローチャート: 判断 689"/>
        <xdr:cNvSpPr/>
      </xdr:nvSpPr>
      <xdr:spPr>
        <a:xfrm>
          <a:off x="20383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28296</xdr:rowOff>
    </xdr:from>
    <xdr:to>
      <xdr:col>102</xdr:col>
      <xdr:colOff>165100</xdr:colOff>
      <xdr:row>60</xdr:row>
      <xdr:rowOff>129896</xdr:rowOff>
    </xdr:to>
    <xdr:sp macro="" textlink="">
      <xdr:nvSpPr>
        <xdr:cNvPr id="691" name="フローチャート: 判断 690"/>
        <xdr:cNvSpPr/>
      </xdr:nvSpPr>
      <xdr:spPr>
        <a:xfrm>
          <a:off x="19494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34239</xdr:rowOff>
    </xdr:from>
    <xdr:to>
      <xdr:col>98</xdr:col>
      <xdr:colOff>38100</xdr:colOff>
      <xdr:row>60</xdr:row>
      <xdr:rowOff>135839</xdr:rowOff>
    </xdr:to>
    <xdr:sp macro="" textlink="">
      <xdr:nvSpPr>
        <xdr:cNvPr id="692" name="フローチャート: 判断 691"/>
        <xdr:cNvSpPr/>
      </xdr:nvSpPr>
      <xdr:spPr>
        <a:xfrm>
          <a:off x="18605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63957</xdr:rowOff>
    </xdr:from>
    <xdr:to>
      <xdr:col>116</xdr:col>
      <xdr:colOff>114300</xdr:colOff>
      <xdr:row>60</xdr:row>
      <xdr:rowOff>165557</xdr:rowOff>
    </xdr:to>
    <xdr:sp macro="" textlink="">
      <xdr:nvSpPr>
        <xdr:cNvPr id="698" name="楕円 697"/>
        <xdr:cNvSpPr/>
      </xdr:nvSpPr>
      <xdr:spPr>
        <a:xfrm>
          <a:off x="22110700" y="103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42384</xdr:rowOff>
    </xdr:from>
    <xdr:ext cx="469744" cy="259045"/>
    <xdr:sp macro="" textlink="">
      <xdr:nvSpPr>
        <xdr:cNvPr id="699" name="【学校施設】&#10;一人当たり面積該当値テキスト"/>
        <xdr:cNvSpPr txBox="1"/>
      </xdr:nvSpPr>
      <xdr:spPr>
        <a:xfrm>
          <a:off x="22199600" y="1032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148539</xdr:rowOff>
    </xdr:from>
    <xdr:to>
      <xdr:col>112</xdr:col>
      <xdr:colOff>38100</xdr:colOff>
      <xdr:row>61</xdr:row>
      <xdr:rowOff>78689</xdr:rowOff>
    </xdr:to>
    <xdr:sp macro="" textlink="">
      <xdr:nvSpPr>
        <xdr:cNvPr id="700" name="楕円 699"/>
        <xdr:cNvSpPr/>
      </xdr:nvSpPr>
      <xdr:spPr>
        <a:xfrm>
          <a:off x="21272500" y="1043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114757</xdr:rowOff>
    </xdr:from>
    <xdr:to>
      <xdr:col>116</xdr:col>
      <xdr:colOff>63500</xdr:colOff>
      <xdr:row>61</xdr:row>
      <xdr:rowOff>27889</xdr:rowOff>
    </xdr:to>
    <xdr:cxnSp macro="">
      <xdr:nvCxnSpPr>
        <xdr:cNvPr id="701" name="直線コネクタ 700"/>
        <xdr:cNvCxnSpPr/>
      </xdr:nvCxnSpPr>
      <xdr:spPr>
        <a:xfrm flipV="1">
          <a:off x="21323300" y="10401757"/>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170028</xdr:rowOff>
    </xdr:from>
    <xdr:to>
      <xdr:col>107</xdr:col>
      <xdr:colOff>101600</xdr:colOff>
      <xdr:row>61</xdr:row>
      <xdr:rowOff>100178</xdr:rowOff>
    </xdr:to>
    <xdr:sp macro="" textlink="">
      <xdr:nvSpPr>
        <xdr:cNvPr id="702" name="楕円 701"/>
        <xdr:cNvSpPr/>
      </xdr:nvSpPr>
      <xdr:spPr>
        <a:xfrm>
          <a:off x="20383500" y="104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27889</xdr:rowOff>
    </xdr:from>
    <xdr:to>
      <xdr:col>111</xdr:col>
      <xdr:colOff>177800</xdr:colOff>
      <xdr:row>61</xdr:row>
      <xdr:rowOff>49378</xdr:rowOff>
    </xdr:to>
    <xdr:cxnSp macro="">
      <xdr:nvCxnSpPr>
        <xdr:cNvPr id="703" name="直線コネクタ 702"/>
        <xdr:cNvCxnSpPr/>
      </xdr:nvCxnSpPr>
      <xdr:spPr>
        <a:xfrm flipV="1">
          <a:off x="20434300" y="10486339"/>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21437</xdr:rowOff>
    </xdr:from>
    <xdr:to>
      <xdr:col>102</xdr:col>
      <xdr:colOff>165100</xdr:colOff>
      <xdr:row>61</xdr:row>
      <xdr:rowOff>123037</xdr:rowOff>
    </xdr:to>
    <xdr:sp macro="" textlink="">
      <xdr:nvSpPr>
        <xdr:cNvPr id="704" name="楕円 703"/>
        <xdr:cNvSpPr/>
      </xdr:nvSpPr>
      <xdr:spPr>
        <a:xfrm>
          <a:off x="19494500" y="104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49378</xdr:rowOff>
    </xdr:from>
    <xdr:to>
      <xdr:col>107</xdr:col>
      <xdr:colOff>50800</xdr:colOff>
      <xdr:row>61</xdr:row>
      <xdr:rowOff>72237</xdr:rowOff>
    </xdr:to>
    <xdr:cxnSp macro="">
      <xdr:nvCxnSpPr>
        <xdr:cNvPr id="705" name="直線コネクタ 704"/>
        <xdr:cNvCxnSpPr/>
      </xdr:nvCxnSpPr>
      <xdr:spPr>
        <a:xfrm flipV="1">
          <a:off x="19545300" y="105078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30582</xdr:rowOff>
    </xdr:from>
    <xdr:to>
      <xdr:col>98</xdr:col>
      <xdr:colOff>38100</xdr:colOff>
      <xdr:row>61</xdr:row>
      <xdr:rowOff>132182</xdr:rowOff>
    </xdr:to>
    <xdr:sp macro="" textlink="">
      <xdr:nvSpPr>
        <xdr:cNvPr id="706" name="楕円 705"/>
        <xdr:cNvSpPr/>
      </xdr:nvSpPr>
      <xdr:spPr>
        <a:xfrm>
          <a:off x="18605500" y="104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72237</xdr:rowOff>
    </xdr:from>
    <xdr:to>
      <xdr:col>102</xdr:col>
      <xdr:colOff>114300</xdr:colOff>
      <xdr:row>61</xdr:row>
      <xdr:rowOff>81382</xdr:rowOff>
    </xdr:to>
    <xdr:cxnSp macro="">
      <xdr:nvCxnSpPr>
        <xdr:cNvPr id="707" name="直線コネクタ 706"/>
        <xdr:cNvCxnSpPr/>
      </xdr:nvCxnSpPr>
      <xdr:spPr>
        <a:xfrm flipV="1">
          <a:off x="18656300" y="105306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165168</xdr:rowOff>
    </xdr:from>
    <xdr:ext cx="469744" cy="259045"/>
    <xdr:sp macro="" textlink="">
      <xdr:nvSpPr>
        <xdr:cNvPr id="708" name="n_1aveValue【学校施設】&#10;一人当たり面積"/>
        <xdr:cNvSpPr txBox="1"/>
      </xdr:nvSpPr>
      <xdr:spPr>
        <a:xfrm>
          <a:off x="21075727"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124934</xdr:rowOff>
    </xdr:from>
    <xdr:ext cx="469744" cy="259045"/>
    <xdr:sp macro="" textlink="">
      <xdr:nvSpPr>
        <xdr:cNvPr id="709" name="n_2aveValue【学校施設】&#10;一人当たり面積"/>
        <xdr:cNvSpPr txBox="1"/>
      </xdr:nvSpPr>
      <xdr:spPr>
        <a:xfrm>
          <a:off x="20199427" y="100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146423</xdr:rowOff>
    </xdr:from>
    <xdr:ext cx="469744" cy="259045"/>
    <xdr:sp macro="" textlink="">
      <xdr:nvSpPr>
        <xdr:cNvPr id="710" name="n_3aveValue【学校施設】&#10;一人当たり面積"/>
        <xdr:cNvSpPr txBox="1"/>
      </xdr:nvSpPr>
      <xdr:spPr>
        <a:xfrm>
          <a:off x="19310427" y="1009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152366</xdr:rowOff>
    </xdr:from>
    <xdr:ext cx="469744" cy="259045"/>
    <xdr:sp macro="" textlink="">
      <xdr:nvSpPr>
        <xdr:cNvPr id="711" name="n_4aveValue【学校施設】&#10;一人当たり面積"/>
        <xdr:cNvSpPr txBox="1"/>
      </xdr:nvSpPr>
      <xdr:spPr>
        <a:xfrm>
          <a:off x="18421427" y="1009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69816</xdr:rowOff>
    </xdr:from>
    <xdr:ext cx="469744" cy="259045"/>
    <xdr:sp macro="" textlink="">
      <xdr:nvSpPr>
        <xdr:cNvPr id="712" name="n_1mainValue【学校施設】&#10;一人当たり面積"/>
        <xdr:cNvSpPr txBox="1"/>
      </xdr:nvSpPr>
      <xdr:spPr>
        <a:xfrm>
          <a:off x="21075727" y="1052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91305</xdr:rowOff>
    </xdr:from>
    <xdr:ext cx="469744" cy="259045"/>
    <xdr:sp macro="" textlink="">
      <xdr:nvSpPr>
        <xdr:cNvPr id="713" name="n_2mainValue【学校施設】&#10;一人当たり面積"/>
        <xdr:cNvSpPr txBox="1"/>
      </xdr:nvSpPr>
      <xdr:spPr>
        <a:xfrm>
          <a:off x="20199427" y="105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114164</xdr:rowOff>
    </xdr:from>
    <xdr:ext cx="469744" cy="259045"/>
    <xdr:sp macro="" textlink="">
      <xdr:nvSpPr>
        <xdr:cNvPr id="714" name="n_3mainValue【学校施設】&#10;一人当たり面積"/>
        <xdr:cNvSpPr txBox="1"/>
      </xdr:nvSpPr>
      <xdr:spPr>
        <a:xfrm>
          <a:off x="19310427" y="1057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123309</xdr:rowOff>
    </xdr:from>
    <xdr:ext cx="469744" cy="259045"/>
    <xdr:sp macro="" textlink="">
      <xdr:nvSpPr>
        <xdr:cNvPr id="715" name="n_4mainValue【学校施設】&#10;一人当たり面積"/>
        <xdr:cNvSpPr txBox="1"/>
      </xdr:nvSpPr>
      <xdr:spPr>
        <a:xfrm>
          <a:off x="18421427" y="105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6" name="テキスト ボックス 73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8" name="テキスト ボックス 73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158114</xdr:rowOff>
    </xdr:from>
    <xdr:to>
      <xdr:col>85</xdr:col>
      <xdr:colOff>126364</xdr:colOff>
      <xdr:row>86</xdr:row>
      <xdr:rowOff>100964</xdr:rowOff>
    </xdr:to>
    <xdr:cxnSp macro="">
      <xdr:nvCxnSpPr>
        <xdr:cNvPr id="740" name="直線コネクタ 739"/>
        <xdr:cNvCxnSpPr/>
      </xdr:nvCxnSpPr>
      <xdr:spPr>
        <a:xfrm flipV="1">
          <a:off x="16318864" y="135312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104791</xdr:rowOff>
    </xdr:from>
    <xdr:ext cx="405111" cy="259045"/>
    <xdr:sp macro="" textlink="">
      <xdr:nvSpPr>
        <xdr:cNvPr id="741" name="【児童館】&#10;有形固定資産減価償却率最小値テキスト"/>
        <xdr:cNvSpPr txBox="1"/>
      </xdr:nvSpPr>
      <xdr:spPr>
        <a:xfrm>
          <a:off x="16357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100964</xdr:rowOff>
    </xdr:from>
    <xdr:to>
      <xdr:col>86</xdr:col>
      <xdr:colOff>25400</xdr:colOff>
      <xdr:row>86</xdr:row>
      <xdr:rowOff>100964</xdr:rowOff>
    </xdr:to>
    <xdr:cxnSp macro="">
      <xdr:nvCxnSpPr>
        <xdr:cNvPr id="742" name="直線コネクタ 741"/>
        <xdr:cNvCxnSpPr/>
      </xdr:nvCxnSpPr>
      <xdr:spPr>
        <a:xfrm>
          <a:off x="16230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104791</xdr:rowOff>
    </xdr:from>
    <xdr:ext cx="405111" cy="259045"/>
    <xdr:sp macro="" textlink="">
      <xdr:nvSpPr>
        <xdr:cNvPr id="743" name="【児童館】&#10;有形固定資産減価償却率最大値テキスト"/>
        <xdr:cNvSpPr txBox="1"/>
      </xdr:nvSpPr>
      <xdr:spPr>
        <a:xfrm>
          <a:off x="16357600"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158114</xdr:rowOff>
    </xdr:from>
    <xdr:to>
      <xdr:col>86</xdr:col>
      <xdr:colOff>25400</xdr:colOff>
      <xdr:row>78</xdr:row>
      <xdr:rowOff>158114</xdr:rowOff>
    </xdr:to>
    <xdr:cxnSp macro="">
      <xdr:nvCxnSpPr>
        <xdr:cNvPr id="744" name="直線コネクタ 743"/>
        <xdr:cNvCxnSpPr/>
      </xdr:nvCxnSpPr>
      <xdr:spPr>
        <a:xfrm>
          <a:off x="16230600" y="1353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745" name="【児童館】&#10;有形固定資産減価償却率平均値テキスト"/>
        <xdr:cNvSpPr txBox="1"/>
      </xdr:nvSpPr>
      <xdr:spPr>
        <a:xfrm>
          <a:off x="16357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746" name="フローチャート: 判断 745"/>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133986</xdr:rowOff>
    </xdr:from>
    <xdr:to>
      <xdr:col>81</xdr:col>
      <xdr:colOff>101600</xdr:colOff>
      <xdr:row>83</xdr:row>
      <xdr:rowOff>64136</xdr:rowOff>
    </xdr:to>
    <xdr:sp macro="" textlink="">
      <xdr:nvSpPr>
        <xdr:cNvPr id="747" name="フローチャート: 判断 746"/>
        <xdr:cNvSpPr/>
      </xdr:nvSpPr>
      <xdr:spPr>
        <a:xfrm>
          <a:off x="15430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748" name="フローチャート: 判断 747"/>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749" name="フローチャート: 判断 748"/>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34925</xdr:rowOff>
    </xdr:from>
    <xdr:to>
      <xdr:col>67</xdr:col>
      <xdr:colOff>101600</xdr:colOff>
      <xdr:row>82</xdr:row>
      <xdr:rowOff>136525</xdr:rowOff>
    </xdr:to>
    <xdr:sp macro="" textlink="">
      <xdr:nvSpPr>
        <xdr:cNvPr id="750" name="フローチャート: 判断 749"/>
        <xdr:cNvSpPr/>
      </xdr:nvSpPr>
      <xdr:spPr>
        <a:xfrm>
          <a:off x="12763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50164</xdr:rowOff>
    </xdr:from>
    <xdr:to>
      <xdr:col>85</xdr:col>
      <xdr:colOff>177800</xdr:colOff>
      <xdr:row>84</xdr:row>
      <xdr:rowOff>151764</xdr:rowOff>
    </xdr:to>
    <xdr:sp macro="" textlink="">
      <xdr:nvSpPr>
        <xdr:cNvPr id="756" name="楕円 755"/>
        <xdr:cNvSpPr/>
      </xdr:nvSpPr>
      <xdr:spPr>
        <a:xfrm>
          <a:off x="16268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28591</xdr:rowOff>
    </xdr:from>
    <xdr:ext cx="405111" cy="259045"/>
    <xdr:sp macro="" textlink="">
      <xdr:nvSpPr>
        <xdr:cNvPr id="757" name="【児童館】&#10;有形固定資産減価償却率該当値テキスト"/>
        <xdr:cNvSpPr txBox="1"/>
      </xdr:nvSpPr>
      <xdr:spPr>
        <a:xfrm>
          <a:off x="16357600"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34925</xdr:rowOff>
    </xdr:from>
    <xdr:to>
      <xdr:col>81</xdr:col>
      <xdr:colOff>101600</xdr:colOff>
      <xdr:row>84</xdr:row>
      <xdr:rowOff>136525</xdr:rowOff>
    </xdr:to>
    <xdr:sp macro="" textlink="">
      <xdr:nvSpPr>
        <xdr:cNvPr id="758" name="楕円 757"/>
        <xdr:cNvSpPr/>
      </xdr:nvSpPr>
      <xdr:spPr>
        <a:xfrm>
          <a:off x="15430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85725</xdr:rowOff>
    </xdr:from>
    <xdr:to>
      <xdr:col>85</xdr:col>
      <xdr:colOff>127000</xdr:colOff>
      <xdr:row>84</xdr:row>
      <xdr:rowOff>100964</xdr:rowOff>
    </xdr:to>
    <xdr:cxnSp macro="">
      <xdr:nvCxnSpPr>
        <xdr:cNvPr id="759" name="直線コネクタ 758"/>
        <xdr:cNvCxnSpPr/>
      </xdr:nvCxnSpPr>
      <xdr:spPr>
        <a:xfrm>
          <a:off x="15481300" y="14487525"/>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130175</xdr:rowOff>
    </xdr:from>
    <xdr:to>
      <xdr:col>76</xdr:col>
      <xdr:colOff>165100</xdr:colOff>
      <xdr:row>84</xdr:row>
      <xdr:rowOff>60325</xdr:rowOff>
    </xdr:to>
    <xdr:sp macro="" textlink="">
      <xdr:nvSpPr>
        <xdr:cNvPr id="760" name="楕円 759"/>
        <xdr:cNvSpPr/>
      </xdr:nvSpPr>
      <xdr:spPr>
        <a:xfrm>
          <a:off x="14541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xdr:rowOff>
    </xdr:from>
    <xdr:to>
      <xdr:col>81</xdr:col>
      <xdr:colOff>50800</xdr:colOff>
      <xdr:row>84</xdr:row>
      <xdr:rowOff>85725</xdr:rowOff>
    </xdr:to>
    <xdr:cxnSp macro="">
      <xdr:nvCxnSpPr>
        <xdr:cNvPr id="761" name="直線コネクタ 760"/>
        <xdr:cNvCxnSpPr/>
      </xdr:nvCxnSpPr>
      <xdr:spPr>
        <a:xfrm>
          <a:off x="14592300" y="144113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122555</xdr:rowOff>
    </xdr:from>
    <xdr:to>
      <xdr:col>72</xdr:col>
      <xdr:colOff>38100</xdr:colOff>
      <xdr:row>84</xdr:row>
      <xdr:rowOff>52705</xdr:rowOff>
    </xdr:to>
    <xdr:sp macro="" textlink="">
      <xdr:nvSpPr>
        <xdr:cNvPr id="762" name="楕円 761"/>
        <xdr:cNvSpPr/>
      </xdr:nvSpPr>
      <xdr:spPr>
        <a:xfrm>
          <a:off x="13652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1905</xdr:rowOff>
    </xdr:from>
    <xdr:to>
      <xdr:col>76</xdr:col>
      <xdr:colOff>114300</xdr:colOff>
      <xdr:row>84</xdr:row>
      <xdr:rowOff>9525</xdr:rowOff>
    </xdr:to>
    <xdr:cxnSp macro="">
      <xdr:nvCxnSpPr>
        <xdr:cNvPr id="763" name="直線コネクタ 762"/>
        <xdr:cNvCxnSpPr/>
      </xdr:nvCxnSpPr>
      <xdr:spPr>
        <a:xfrm>
          <a:off x="13703300" y="144037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34925</xdr:rowOff>
    </xdr:from>
    <xdr:to>
      <xdr:col>67</xdr:col>
      <xdr:colOff>101600</xdr:colOff>
      <xdr:row>84</xdr:row>
      <xdr:rowOff>136525</xdr:rowOff>
    </xdr:to>
    <xdr:sp macro="" textlink="">
      <xdr:nvSpPr>
        <xdr:cNvPr id="764" name="楕円 763"/>
        <xdr:cNvSpPr/>
      </xdr:nvSpPr>
      <xdr:spPr>
        <a:xfrm>
          <a:off x="12763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1905</xdr:rowOff>
    </xdr:from>
    <xdr:to>
      <xdr:col>71</xdr:col>
      <xdr:colOff>177800</xdr:colOff>
      <xdr:row>84</xdr:row>
      <xdr:rowOff>85725</xdr:rowOff>
    </xdr:to>
    <xdr:cxnSp macro="">
      <xdr:nvCxnSpPr>
        <xdr:cNvPr id="765" name="直線コネクタ 764"/>
        <xdr:cNvCxnSpPr/>
      </xdr:nvCxnSpPr>
      <xdr:spPr>
        <a:xfrm flipV="1">
          <a:off x="12814300" y="1440370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80663</xdr:rowOff>
    </xdr:from>
    <xdr:ext cx="405111" cy="259045"/>
    <xdr:sp macro="" textlink="">
      <xdr:nvSpPr>
        <xdr:cNvPr id="766" name="n_1aveValue【児童館】&#10;有形固定資産減価償却率"/>
        <xdr:cNvSpPr txBox="1"/>
      </xdr:nvSpPr>
      <xdr:spPr>
        <a:xfrm>
          <a:off x="15266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767" name="n_2aveValue【児童館】&#10;有形固定資産減価償却率"/>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154957</xdr:rowOff>
    </xdr:from>
    <xdr:ext cx="405111" cy="259045"/>
    <xdr:sp macro="" textlink="">
      <xdr:nvSpPr>
        <xdr:cNvPr id="768" name="n_3aveValue【児童館】&#10;有形固定資産減価償却率"/>
        <xdr:cNvSpPr txBox="1"/>
      </xdr:nvSpPr>
      <xdr:spPr>
        <a:xfrm>
          <a:off x="13500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153052</xdr:rowOff>
    </xdr:from>
    <xdr:ext cx="405111" cy="259045"/>
    <xdr:sp macro="" textlink="">
      <xdr:nvSpPr>
        <xdr:cNvPr id="769" name="n_4aveValue【児童館】&#10;有形固定資産減価償却率"/>
        <xdr:cNvSpPr txBox="1"/>
      </xdr:nvSpPr>
      <xdr:spPr>
        <a:xfrm>
          <a:off x="12611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127652</xdr:rowOff>
    </xdr:from>
    <xdr:ext cx="405111" cy="259045"/>
    <xdr:sp macro="" textlink="">
      <xdr:nvSpPr>
        <xdr:cNvPr id="770" name="n_1mainValue【児童館】&#10;有形固定資産減価償却率"/>
        <xdr:cNvSpPr txBox="1"/>
      </xdr:nvSpPr>
      <xdr:spPr>
        <a:xfrm>
          <a:off x="152660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51452</xdr:rowOff>
    </xdr:from>
    <xdr:ext cx="405111" cy="259045"/>
    <xdr:sp macro="" textlink="">
      <xdr:nvSpPr>
        <xdr:cNvPr id="771" name="n_2mainValue【児童館】&#10;有形固定資産減価償却率"/>
        <xdr:cNvSpPr txBox="1"/>
      </xdr:nvSpPr>
      <xdr:spPr>
        <a:xfrm>
          <a:off x="14389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43832</xdr:rowOff>
    </xdr:from>
    <xdr:ext cx="405111" cy="259045"/>
    <xdr:sp macro="" textlink="">
      <xdr:nvSpPr>
        <xdr:cNvPr id="772" name="n_3mainValue【児童館】&#10;有形固定資産減価償却率"/>
        <xdr:cNvSpPr txBox="1"/>
      </xdr:nvSpPr>
      <xdr:spPr>
        <a:xfrm>
          <a:off x="13500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127652</xdr:rowOff>
    </xdr:from>
    <xdr:ext cx="405111" cy="259045"/>
    <xdr:sp macro="" textlink="">
      <xdr:nvSpPr>
        <xdr:cNvPr id="773" name="n_4mainValue【児童館】&#10;有形固定資産減価償却率"/>
        <xdr:cNvSpPr txBox="1"/>
      </xdr:nvSpPr>
      <xdr:spPr>
        <a:xfrm>
          <a:off x="126117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4" name="直線コネクタ 78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5" name="テキスト ボックス 78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6" name="直線コネクタ 78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7" name="テキスト ボックス 78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8" name="直線コネクタ 78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9" name="テキスト ボックス 78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0" name="直線コネクタ 78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1" name="テキスト ボックス 79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2" name="直線コネクタ 79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3" name="テキスト ボックス 79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4" name="直線コネクタ 79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5" name="テキスト ボックス 79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38100</xdr:rowOff>
    </xdr:to>
    <xdr:cxnSp macro="">
      <xdr:nvCxnSpPr>
        <xdr:cNvPr id="799" name="直線コネクタ 798"/>
        <xdr:cNvCxnSpPr/>
      </xdr:nvCxnSpPr>
      <xdr:spPr>
        <a:xfrm flipV="1">
          <a:off x="22160864" y="1336221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800"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801" name="直線コネクタ 800"/>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802" name="【児童館】&#10;一人当たり面積最大値テキスト"/>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803" name="直線コネクタ 802"/>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4"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5" name="フローチャート: 判断 804"/>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806" name="フローチャート: 判断 805"/>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807" name="フローチャート: 判断 806"/>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808" name="フローチャート: 判断 807"/>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09" name="フローチャート: 判断 808"/>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815" name="楕円 814"/>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8363</xdr:rowOff>
    </xdr:from>
    <xdr:ext cx="469744" cy="259045"/>
    <xdr:sp macro="" textlink="">
      <xdr:nvSpPr>
        <xdr:cNvPr id="816" name="【児童館】&#10;一人当たり面積該当値テキスト"/>
        <xdr:cNvSpPr txBox="1"/>
      </xdr:nvSpPr>
      <xdr:spPr>
        <a:xfrm>
          <a:off x="22199600" y="145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817" name="楕円 816"/>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144236</xdr:rowOff>
    </xdr:from>
    <xdr:to>
      <xdr:col>116</xdr:col>
      <xdr:colOff>63500</xdr:colOff>
      <xdr:row>85</xdr:row>
      <xdr:rowOff>144236</xdr:rowOff>
    </xdr:to>
    <xdr:cxnSp macro="">
      <xdr:nvCxnSpPr>
        <xdr:cNvPr id="818" name="直線コネクタ 817"/>
        <xdr:cNvCxnSpPr/>
      </xdr:nvCxnSpPr>
      <xdr:spPr>
        <a:xfrm>
          <a:off x="21323300" y="14717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150586</xdr:rowOff>
    </xdr:from>
    <xdr:to>
      <xdr:col>107</xdr:col>
      <xdr:colOff>101600</xdr:colOff>
      <xdr:row>85</xdr:row>
      <xdr:rowOff>80736</xdr:rowOff>
    </xdr:to>
    <xdr:sp macro="" textlink="">
      <xdr:nvSpPr>
        <xdr:cNvPr id="819" name="楕円 818"/>
        <xdr:cNvSpPr/>
      </xdr:nvSpPr>
      <xdr:spPr>
        <a:xfrm>
          <a:off x="20383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29936</xdr:rowOff>
    </xdr:from>
    <xdr:to>
      <xdr:col>111</xdr:col>
      <xdr:colOff>177800</xdr:colOff>
      <xdr:row>85</xdr:row>
      <xdr:rowOff>144236</xdr:rowOff>
    </xdr:to>
    <xdr:cxnSp macro="">
      <xdr:nvCxnSpPr>
        <xdr:cNvPr id="820" name="直線コネクタ 819"/>
        <xdr:cNvCxnSpPr/>
      </xdr:nvCxnSpPr>
      <xdr:spPr>
        <a:xfrm>
          <a:off x="20434300" y="1460318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821" name="楕円 820"/>
        <xdr:cNvSpPr/>
      </xdr:nvSpPr>
      <xdr:spPr>
        <a:xfrm>
          <a:off x="19494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29936</xdr:rowOff>
    </xdr:from>
    <xdr:to>
      <xdr:col>107</xdr:col>
      <xdr:colOff>50800</xdr:colOff>
      <xdr:row>85</xdr:row>
      <xdr:rowOff>29936</xdr:rowOff>
    </xdr:to>
    <xdr:cxnSp macro="">
      <xdr:nvCxnSpPr>
        <xdr:cNvPr id="822" name="直線コネクタ 821"/>
        <xdr:cNvCxnSpPr/>
      </xdr:nvCxnSpPr>
      <xdr:spPr>
        <a:xfrm>
          <a:off x="19545300" y="14603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166914</xdr:rowOff>
    </xdr:from>
    <xdr:to>
      <xdr:col>98</xdr:col>
      <xdr:colOff>38100</xdr:colOff>
      <xdr:row>85</xdr:row>
      <xdr:rowOff>97064</xdr:rowOff>
    </xdr:to>
    <xdr:sp macro="" textlink="">
      <xdr:nvSpPr>
        <xdr:cNvPr id="823" name="楕円 822"/>
        <xdr:cNvSpPr/>
      </xdr:nvSpPr>
      <xdr:spPr>
        <a:xfrm>
          <a:off x="18605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29936</xdr:rowOff>
    </xdr:from>
    <xdr:to>
      <xdr:col>102</xdr:col>
      <xdr:colOff>114300</xdr:colOff>
      <xdr:row>85</xdr:row>
      <xdr:rowOff>46264</xdr:rowOff>
    </xdr:to>
    <xdr:cxnSp macro="">
      <xdr:nvCxnSpPr>
        <xdr:cNvPr id="824" name="直線コネクタ 823"/>
        <xdr:cNvCxnSpPr/>
      </xdr:nvCxnSpPr>
      <xdr:spPr>
        <a:xfrm flipV="1">
          <a:off x="18656300" y="146031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825" name="n_1aveValue【児童館】&#10;一人当たり面積"/>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826" name="n_2aveValue【児童館】&#10;一人当たり面積"/>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827" name="n_3aveValue【児童館】&#10;一人当たり面積"/>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28"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829" name="n_1mainValue【児童館】&#10;一人当たり面積"/>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71863</xdr:rowOff>
    </xdr:from>
    <xdr:ext cx="469744" cy="259045"/>
    <xdr:sp macro="" textlink="">
      <xdr:nvSpPr>
        <xdr:cNvPr id="830" name="n_2mainValue【児童館】&#10;一人当たり面積"/>
        <xdr:cNvSpPr txBox="1"/>
      </xdr:nvSpPr>
      <xdr:spPr>
        <a:xfrm>
          <a:off x="20199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71863</xdr:rowOff>
    </xdr:from>
    <xdr:ext cx="469744" cy="259045"/>
    <xdr:sp macro="" textlink="">
      <xdr:nvSpPr>
        <xdr:cNvPr id="831" name="n_3mainValue【児童館】&#10;一人当たり面積"/>
        <xdr:cNvSpPr txBox="1"/>
      </xdr:nvSpPr>
      <xdr:spPr>
        <a:xfrm>
          <a:off x="19310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88191</xdr:rowOff>
    </xdr:from>
    <xdr:ext cx="469744" cy="259045"/>
    <xdr:sp macro="" textlink="">
      <xdr:nvSpPr>
        <xdr:cNvPr id="832" name="n_4mainValue【児童館】&#10;一人当たり面積"/>
        <xdr:cNvSpPr txBox="1"/>
      </xdr:nvSpPr>
      <xdr:spPr>
        <a:xfrm>
          <a:off x="18421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4" name="直線コネクタ 84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5" name="テキスト ボックス 844"/>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6" name="直線コネクタ 84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7" name="テキスト ボックス 84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8" name="直線コネクタ 84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9" name="テキスト ボックス 84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0" name="直線コネクタ 84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1" name="テキスト ボックス 85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3" name="テキスト ボックス 85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108</xdr:row>
      <xdr:rowOff>76200</xdr:rowOff>
    </xdr:to>
    <xdr:cxnSp macro="">
      <xdr:nvCxnSpPr>
        <xdr:cNvPr id="855" name="直線コネクタ 854"/>
        <xdr:cNvCxnSpPr/>
      </xdr:nvCxnSpPr>
      <xdr:spPr>
        <a:xfrm flipV="1">
          <a:off x="16318864" y="1718462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6"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7" name="直線コネクタ 856"/>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858" name="【公民館】&#10;有形固定資産減価償却率最大値テキスト"/>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859" name="直線コネクタ 858"/>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860" name="【公民館】&#10;有形固定資産減価償却率平均値テキスト"/>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61" name="フローチャート: 判断 860"/>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862" name="フローチャート: 判断 861"/>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45974</xdr:rowOff>
    </xdr:from>
    <xdr:to>
      <xdr:col>76</xdr:col>
      <xdr:colOff>165100</xdr:colOff>
      <xdr:row>103</xdr:row>
      <xdr:rowOff>147574</xdr:rowOff>
    </xdr:to>
    <xdr:sp macro="" textlink="">
      <xdr:nvSpPr>
        <xdr:cNvPr id="863" name="フローチャート: 判断 862"/>
        <xdr:cNvSpPr/>
      </xdr:nvSpPr>
      <xdr:spPr>
        <a:xfrm>
          <a:off x="14541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254</xdr:rowOff>
    </xdr:from>
    <xdr:to>
      <xdr:col>72</xdr:col>
      <xdr:colOff>38100</xdr:colOff>
      <xdr:row>103</xdr:row>
      <xdr:rowOff>101854</xdr:rowOff>
    </xdr:to>
    <xdr:sp macro="" textlink="">
      <xdr:nvSpPr>
        <xdr:cNvPr id="864" name="フローチャート: 判断 863"/>
        <xdr:cNvSpPr/>
      </xdr:nvSpPr>
      <xdr:spPr>
        <a:xfrm>
          <a:off x="13652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865" name="フローチャート: 判断 864"/>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100837</xdr:rowOff>
    </xdr:from>
    <xdr:to>
      <xdr:col>85</xdr:col>
      <xdr:colOff>177800</xdr:colOff>
      <xdr:row>105</xdr:row>
      <xdr:rowOff>30987</xdr:rowOff>
    </xdr:to>
    <xdr:sp macro="" textlink="">
      <xdr:nvSpPr>
        <xdr:cNvPr id="871" name="楕円 870"/>
        <xdr:cNvSpPr/>
      </xdr:nvSpPr>
      <xdr:spPr>
        <a:xfrm>
          <a:off x="162687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79264</xdr:rowOff>
    </xdr:from>
    <xdr:ext cx="405111" cy="259045"/>
    <xdr:sp macro="" textlink="">
      <xdr:nvSpPr>
        <xdr:cNvPr id="872" name="【公民館】&#10;有形固定資産減価償却率該当値テキスト"/>
        <xdr:cNvSpPr txBox="1"/>
      </xdr:nvSpPr>
      <xdr:spPr>
        <a:xfrm>
          <a:off x="16357600"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73406</xdr:rowOff>
    </xdr:from>
    <xdr:to>
      <xdr:col>81</xdr:col>
      <xdr:colOff>101600</xdr:colOff>
      <xdr:row>105</xdr:row>
      <xdr:rowOff>3556</xdr:rowOff>
    </xdr:to>
    <xdr:sp macro="" textlink="">
      <xdr:nvSpPr>
        <xdr:cNvPr id="873" name="楕円 872"/>
        <xdr:cNvSpPr/>
      </xdr:nvSpPr>
      <xdr:spPr>
        <a:xfrm>
          <a:off x="15430500" y="179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124206</xdr:rowOff>
    </xdr:from>
    <xdr:to>
      <xdr:col>85</xdr:col>
      <xdr:colOff>127000</xdr:colOff>
      <xdr:row>104</xdr:row>
      <xdr:rowOff>151637</xdr:rowOff>
    </xdr:to>
    <xdr:cxnSp macro="">
      <xdr:nvCxnSpPr>
        <xdr:cNvPr id="874" name="直線コネクタ 873"/>
        <xdr:cNvCxnSpPr/>
      </xdr:nvCxnSpPr>
      <xdr:spPr>
        <a:xfrm>
          <a:off x="15481300" y="1795500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98552</xdr:rowOff>
    </xdr:from>
    <xdr:to>
      <xdr:col>76</xdr:col>
      <xdr:colOff>165100</xdr:colOff>
      <xdr:row>104</xdr:row>
      <xdr:rowOff>28702</xdr:rowOff>
    </xdr:to>
    <xdr:sp macro="" textlink="">
      <xdr:nvSpPr>
        <xdr:cNvPr id="875" name="楕円 874"/>
        <xdr:cNvSpPr/>
      </xdr:nvSpPr>
      <xdr:spPr>
        <a:xfrm>
          <a:off x="14541500" y="1775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149352</xdr:rowOff>
    </xdr:from>
    <xdr:to>
      <xdr:col>81</xdr:col>
      <xdr:colOff>50800</xdr:colOff>
      <xdr:row>104</xdr:row>
      <xdr:rowOff>124206</xdr:rowOff>
    </xdr:to>
    <xdr:cxnSp macro="">
      <xdr:nvCxnSpPr>
        <xdr:cNvPr id="876" name="直線コネクタ 875"/>
        <xdr:cNvCxnSpPr/>
      </xdr:nvCxnSpPr>
      <xdr:spPr>
        <a:xfrm>
          <a:off x="14592300" y="1780870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50546</xdr:rowOff>
    </xdr:from>
    <xdr:to>
      <xdr:col>72</xdr:col>
      <xdr:colOff>38100</xdr:colOff>
      <xdr:row>103</xdr:row>
      <xdr:rowOff>152146</xdr:rowOff>
    </xdr:to>
    <xdr:sp macro="" textlink="">
      <xdr:nvSpPr>
        <xdr:cNvPr id="877" name="楕円 876"/>
        <xdr:cNvSpPr/>
      </xdr:nvSpPr>
      <xdr:spPr>
        <a:xfrm>
          <a:off x="13652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101346</xdr:rowOff>
    </xdr:from>
    <xdr:to>
      <xdr:col>76</xdr:col>
      <xdr:colOff>114300</xdr:colOff>
      <xdr:row>103</xdr:row>
      <xdr:rowOff>149352</xdr:rowOff>
    </xdr:to>
    <xdr:cxnSp macro="">
      <xdr:nvCxnSpPr>
        <xdr:cNvPr id="878" name="直線コネクタ 877"/>
        <xdr:cNvCxnSpPr/>
      </xdr:nvCxnSpPr>
      <xdr:spPr>
        <a:xfrm>
          <a:off x="13703300" y="1776069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23113</xdr:rowOff>
    </xdr:from>
    <xdr:to>
      <xdr:col>67</xdr:col>
      <xdr:colOff>101600</xdr:colOff>
      <xdr:row>103</xdr:row>
      <xdr:rowOff>124713</xdr:rowOff>
    </xdr:to>
    <xdr:sp macro="" textlink="">
      <xdr:nvSpPr>
        <xdr:cNvPr id="879" name="楕円 878"/>
        <xdr:cNvSpPr/>
      </xdr:nvSpPr>
      <xdr:spPr>
        <a:xfrm>
          <a:off x="12763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73913</xdr:rowOff>
    </xdr:from>
    <xdr:to>
      <xdr:col>71</xdr:col>
      <xdr:colOff>177800</xdr:colOff>
      <xdr:row>103</xdr:row>
      <xdr:rowOff>101346</xdr:rowOff>
    </xdr:to>
    <xdr:cxnSp macro="">
      <xdr:nvCxnSpPr>
        <xdr:cNvPr id="880" name="直線コネクタ 879"/>
        <xdr:cNvCxnSpPr/>
      </xdr:nvCxnSpPr>
      <xdr:spPr>
        <a:xfrm>
          <a:off x="12814300" y="177332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881" name="n_1aveValue【公民館】&#10;有形固定資産減価償却率"/>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164101</xdr:rowOff>
    </xdr:from>
    <xdr:ext cx="405111" cy="259045"/>
    <xdr:sp macro="" textlink="">
      <xdr:nvSpPr>
        <xdr:cNvPr id="882" name="n_2aveValue【公民館】&#10;有形固定資産減価償却率"/>
        <xdr:cNvSpPr txBox="1"/>
      </xdr:nvSpPr>
      <xdr:spPr>
        <a:xfrm>
          <a:off x="143897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118381</xdr:rowOff>
    </xdr:from>
    <xdr:ext cx="405111" cy="259045"/>
    <xdr:sp macro="" textlink="">
      <xdr:nvSpPr>
        <xdr:cNvPr id="883" name="n_3aveValue【公民館】&#10;有形固定資産減価償却率"/>
        <xdr:cNvSpPr txBox="1"/>
      </xdr:nvSpPr>
      <xdr:spPr>
        <a:xfrm>
          <a:off x="13500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884" name="n_4aveValue【公民館】&#10;有形固定資産減価償却率"/>
        <xdr:cNvSpPr txBox="1"/>
      </xdr:nvSpPr>
      <xdr:spPr>
        <a:xfrm>
          <a:off x="126117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166133</xdr:rowOff>
    </xdr:from>
    <xdr:ext cx="405111" cy="259045"/>
    <xdr:sp macro="" textlink="">
      <xdr:nvSpPr>
        <xdr:cNvPr id="885" name="n_1mainValue【公民館】&#10;有形固定資産減価償却率"/>
        <xdr:cNvSpPr txBox="1"/>
      </xdr:nvSpPr>
      <xdr:spPr>
        <a:xfrm>
          <a:off x="15266044" y="1799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19829</xdr:rowOff>
    </xdr:from>
    <xdr:ext cx="405111" cy="259045"/>
    <xdr:sp macro="" textlink="">
      <xdr:nvSpPr>
        <xdr:cNvPr id="886" name="n_2mainValue【公民館】&#10;有形固定資産減価償却率"/>
        <xdr:cNvSpPr txBox="1"/>
      </xdr:nvSpPr>
      <xdr:spPr>
        <a:xfrm>
          <a:off x="14389744" y="1785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143273</xdr:rowOff>
    </xdr:from>
    <xdr:ext cx="405111" cy="259045"/>
    <xdr:sp macro="" textlink="">
      <xdr:nvSpPr>
        <xdr:cNvPr id="887" name="n_3mainValue【公民館】&#10;有形固定資産減価償却率"/>
        <xdr:cNvSpPr txBox="1"/>
      </xdr:nvSpPr>
      <xdr:spPr>
        <a:xfrm>
          <a:off x="13500744" y="1780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115840</xdr:rowOff>
    </xdr:from>
    <xdr:ext cx="405111" cy="259045"/>
    <xdr:sp macro="" textlink="">
      <xdr:nvSpPr>
        <xdr:cNvPr id="888" name="n_4mainValue【公民館】&#10;有形固定資産減価償却率"/>
        <xdr:cNvSpPr txBox="1"/>
      </xdr:nvSpPr>
      <xdr:spPr>
        <a:xfrm>
          <a:off x="12611744" y="1777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9" name="直線コネクタ 89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0" name="テキスト ボックス 89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1" name="直線コネクタ 90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2" name="テキスト ボックス 90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3" name="直線コネクタ 90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4" name="テキスト ボックス 90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5" name="直線コネクタ 90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6" name="テキスト ボックス 90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910" name="直線コネクタ 909"/>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911" name="【公民館】&#10;一人当たり面積最小値テキスト"/>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912" name="直線コネクタ 911"/>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913" name="【公民館】&#10;一人当たり面積最大値テキスト"/>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914" name="直線コネクタ 913"/>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8399</xdr:rowOff>
    </xdr:from>
    <xdr:ext cx="469744" cy="259045"/>
    <xdr:sp macro="" textlink="">
      <xdr:nvSpPr>
        <xdr:cNvPr id="915" name="【公民館】&#10;一人当たり面積平均値テキスト"/>
        <xdr:cNvSpPr txBox="1"/>
      </xdr:nvSpPr>
      <xdr:spPr>
        <a:xfrm>
          <a:off x="22199600" y="18010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916" name="フローチャート: 判断 915"/>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917" name="フローチャート: 判断 916"/>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918" name="フローチャート: 判断 917"/>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160274</xdr:rowOff>
    </xdr:from>
    <xdr:to>
      <xdr:col>102</xdr:col>
      <xdr:colOff>165100</xdr:colOff>
      <xdr:row>105</xdr:row>
      <xdr:rowOff>90424</xdr:rowOff>
    </xdr:to>
    <xdr:sp macro="" textlink="">
      <xdr:nvSpPr>
        <xdr:cNvPr id="919" name="フローチャート: 判断 918"/>
        <xdr:cNvSpPr/>
      </xdr:nvSpPr>
      <xdr:spPr>
        <a:xfrm>
          <a:off x="19494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123698</xdr:rowOff>
    </xdr:from>
    <xdr:to>
      <xdr:col>98</xdr:col>
      <xdr:colOff>38100</xdr:colOff>
      <xdr:row>105</xdr:row>
      <xdr:rowOff>53848</xdr:rowOff>
    </xdr:to>
    <xdr:sp macro="" textlink="">
      <xdr:nvSpPr>
        <xdr:cNvPr id="920" name="フローチャート: 判断 919"/>
        <xdr:cNvSpPr/>
      </xdr:nvSpPr>
      <xdr:spPr>
        <a:xfrm>
          <a:off x="18605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146558</xdr:rowOff>
    </xdr:from>
    <xdr:to>
      <xdr:col>116</xdr:col>
      <xdr:colOff>114300</xdr:colOff>
      <xdr:row>105</xdr:row>
      <xdr:rowOff>76708</xdr:rowOff>
    </xdr:to>
    <xdr:sp macro="" textlink="">
      <xdr:nvSpPr>
        <xdr:cNvPr id="926" name="楕円 925"/>
        <xdr:cNvSpPr/>
      </xdr:nvSpPr>
      <xdr:spPr>
        <a:xfrm>
          <a:off x="22110700" y="179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169435</xdr:rowOff>
    </xdr:from>
    <xdr:ext cx="469744" cy="259045"/>
    <xdr:sp macro="" textlink="">
      <xdr:nvSpPr>
        <xdr:cNvPr id="927" name="【公民館】&#10;一人当たり面積該当値テキスト"/>
        <xdr:cNvSpPr txBox="1"/>
      </xdr:nvSpPr>
      <xdr:spPr>
        <a:xfrm>
          <a:off x="22199600" y="1782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7113</xdr:rowOff>
    </xdr:from>
    <xdr:to>
      <xdr:col>112</xdr:col>
      <xdr:colOff>38100</xdr:colOff>
      <xdr:row>105</xdr:row>
      <xdr:rowOff>108713</xdr:rowOff>
    </xdr:to>
    <xdr:sp macro="" textlink="">
      <xdr:nvSpPr>
        <xdr:cNvPr id="928" name="楕円 927"/>
        <xdr:cNvSpPr/>
      </xdr:nvSpPr>
      <xdr:spPr>
        <a:xfrm>
          <a:off x="21272500" y="18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25908</xdr:rowOff>
    </xdr:from>
    <xdr:to>
      <xdr:col>116</xdr:col>
      <xdr:colOff>63500</xdr:colOff>
      <xdr:row>105</xdr:row>
      <xdr:rowOff>57913</xdr:rowOff>
    </xdr:to>
    <xdr:cxnSp macro="">
      <xdr:nvCxnSpPr>
        <xdr:cNvPr id="929" name="直線コネクタ 928"/>
        <xdr:cNvCxnSpPr/>
      </xdr:nvCxnSpPr>
      <xdr:spPr>
        <a:xfrm flipV="1">
          <a:off x="21323300" y="1802815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18542</xdr:rowOff>
    </xdr:from>
    <xdr:to>
      <xdr:col>107</xdr:col>
      <xdr:colOff>101600</xdr:colOff>
      <xdr:row>105</xdr:row>
      <xdr:rowOff>120142</xdr:rowOff>
    </xdr:to>
    <xdr:sp macro="" textlink="">
      <xdr:nvSpPr>
        <xdr:cNvPr id="930" name="楕円 929"/>
        <xdr:cNvSpPr/>
      </xdr:nvSpPr>
      <xdr:spPr>
        <a:xfrm>
          <a:off x="203835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57913</xdr:rowOff>
    </xdr:from>
    <xdr:to>
      <xdr:col>111</xdr:col>
      <xdr:colOff>177800</xdr:colOff>
      <xdr:row>105</xdr:row>
      <xdr:rowOff>69342</xdr:rowOff>
    </xdr:to>
    <xdr:cxnSp macro="">
      <xdr:nvCxnSpPr>
        <xdr:cNvPr id="931" name="直線コネクタ 930"/>
        <xdr:cNvCxnSpPr/>
      </xdr:nvCxnSpPr>
      <xdr:spPr>
        <a:xfrm flipV="1">
          <a:off x="20434300" y="1806016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29972</xdr:rowOff>
    </xdr:from>
    <xdr:to>
      <xdr:col>102</xdr:col>
      <xdr:colOff>165100</xdr:colOff>
      <xdr:row>105</xdr:row>
      <xdr:rowOff>131572</xdr:rowOff>
    </xdr:to>
    <xdr:sp macro="" textlink="">
      <xdr:nvSpPr>
        <xdr:cNvPr id="932" name="楕円 931"/>
        <xdr:cNvSpPr/>
      </xdr:nvSpPr>
      <xdr:spPr>
        <a:xfrm>
          <a:off x="19494500" y="180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69342</xdr:rowOff>
    </xdr:from>
    <xdr:to>
      <xdr:col>107</xdr:col>
      <xdr:colOff>50800</xdr:colOff>
      <xdr:row>105</xdr:row>
      <xdr:rowOff>80772</xdr:rowOff>
    </xdr:to>
    <xdr:cxnSp macro="">
      <xdr:nvCxnSpPr>
        <xdr:cNvPr id="933" name="直線コネクタ 932"/>
        <xdr:cNvCxnSpPr/>
      </xdr:nvCxnSpPr>
      <xdr:spPr>
        <a:xfrm flipV="1">
          <a:off x="19545300" y="180715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934" name="楕円 933"/>
        <xdr:cNvSpPr/>
      </xdr:nvSpPr>
      <xdr:spPr>
        <a:xfrm>
          <a:off x="186055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80772</xdr:rowOff>
    </xdr:from>
    <xdr:to>
      <xdr:col>102</xdr:col>
      <xdr:colOff>114300</xdr:colOff>
      <xdr:row>105</xdr:row>
      <xdr:rowOff>89915</xdr:rowOff>
    </xdr:to>
    <xdr:cxnSp macro="">
      <xdr:nvCxnSpPr>
        <xdr:cNvPr id="935" name="直線コネクタ 934"/>
        <xdr:cNvCxnSpPr/>
      </xdr:nvCxnSpPr>
      <xdr:spPr>
        <a:xfrm flipV="1">
          <a:off x="18656300" y="1808302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136414</xdr:rowOff>
    </xdr:from>
    <xdr:ext cx="469744" cy="259045"/>
    <xdr:sp macro="" textlink="">
      <xdr:nvSpPr>
        <xdr:cNvPr id="936" name="n_1aveValue【公民館】&#10;一人当たり面積"/>
        <xdr:cNvSpPr txBox="1"/>
      </xdr:nvSpPr>
      <xdr:spPr>
        <a:xfrm>
          <a:off x="21075727" y="181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122953</xdr:rowOff>
    </xdr:from>
    <xdr:ext cx="469744" cy="259045"/>
    <xdr:sp macro="" textlink="">
      <xdr:nvSpPr>
        <xdr:cNvPr id="937" name="n_2aveValue【公民館】&#10;一人当たり面積"/>
        <xdr:cNvSpPr txBox="1"/>
      </xdr:nvSpPr>
      <xdr:spPr>
        <a:xfrm>
          <a:off x="20199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106951</xdr:rowOff>
    </xdr:from>
    <xdr:ext cx="469744" cy="259045"/>
    <xdr:sp macro="" textlink="">
      <xdr:nvSpPr>
        <xdr:cNvPr id="938" name="n_3aveValue【公民館】&#10;一人当たり面積"/>
        <xdr:cNvSpPr txBox="1"/>
      </xdr:nvSpPr>
      <xdr:spPr>
        <a:xfrm>
          <a:off x="19310427" y="177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70375</xdr:rowOff>
    </xdr:from>
    <xdr:ext cx="469744" cy="259045"/>
    <xdr:sp macro="" textlink="">
      <xdr:nvSpPr>
        <xdr:cNvPr id="939" name="n_4aveValue【公民館】&#10;一人当たり面積"/>
        <xdr:cNvSpPr txBox="1"/>
      </xdr:nvSpPr>
      <xdr:spPr>
        <a:xfrm>
          <a:off x="18421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125240</xdr:rowOff>
    </xdr:from>
    <xdr:ext cx="469744" cy="259045"/>
    <xdr:sp macro="" textlink="">
      <xdr:nvSpPr>
        <xdr:cNvPr id="940" name="n_1mainValue【公民館】&#10;一人当たり面積"/>
        <xdr:cNvSpPr txBox="1"/>
      </xdr:nvSpPr>
      <xdr:spPr>
        <a:xfrm>
          <a:off x="21075727" y="1778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111269</xdr:rowOff>
    </xdr:from>
    <xdr:ext cx="469744" cy="259045"/>
    <xdr:sp macro="" textlink="">
      <xdr:nvSpPr>
        <xdr:cNvPr id="941" name="n_2mainValue【公民館】&#10;一人当たり面積"/>
        <xdr:cNvSpPr txBox="1"/>
      </xdr:nvSpPr>
      <xdr:spPr>
        <a:xfrm>
          <a:off x="2019942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122699</xdr:rowOff>
    </xdr:from>
    <xdr:ext cx="469744" cy="259045"/>
    <xdr:sp macro="" textlink="">
      <xdr:nvSpPr>
        <xdr:cNvPr id="942" name="n_3mainValue【公民館】&#10;一人当たり面積"/>
        <xdr:cNvSpPr txBox="1"/>
      </xdr:nvSpPr>
      <xdr:spPr>
        <a:xfrm>
          <a:off x="19310427" y="1812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131842</xdr:rowOff>
    </xdr:from>
    <xdr:ext cx="469744" cy="259045"/>
    <xdr:sp macro="" textlink="">
      <xdr:nvSpPr>
        <xdr:cNvPr id="943" name="n_4mainValue【公民館】&#10;一人当たり面積"/>
        <xdr:cNvSpPr txBox="1"/>
      </xdr:nvSpPr>
      <xdr:spPr>
        <a:xfrm>
          <a:off x="18421427" y="181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学校施設、児童館、図書館、庁舎であり、特に低くなっている施設は、橋りょう・トンネル、認定こども園・幼稚園・保育所、一般廃棄物処理施設であ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学校施設、児童館、庁舎については、比率が８０％を超えてきており、非常に老朽化が進んでいる状況である。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ついては令和３年４月に大島総合支所が建替えられ、また、令和７年度までに２支所の旧庁舎解体が進められる予定のため、有形固定資産減価償却率は低くなり、今後の維持管理費用の減少を見込んでい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また、前年度に比して減少した福祉施設については、旧蛎浦保育所を社会福祉協議会へ無償譲渡したことによるものである。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一方、消防施設については詰所の建て替えが進められており、有形固定資産減価償却率は低減していくものと推測される。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25,437
24,817
241.98
23,990,938
22,848,808
989,120
12,156,390
19,229,203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45011</xdr:rowOff>
    </xdr:from>
    <xdr:ext cx="405111" cy="259045"/>
    <xdr:sp macro="" textlink="">
      <xdr:nvSpPr>
        <xdr:cNvPr id="63" name="【図書館】&#10;有形固定資産減価償却率平均値テキスト"/>
        <xdr:cNvSpPr txBox="1"/>
      </xdr:nvSpPr>
      <xdr:spPr>
        <a:xfrm>
          <a:off x="4673600" y="638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79284</xdr:rowOff>
    </xdr:from>
    <xdr:to>
      <xdr:col>24</xdr:col>
      <xdr:colOff>114300</xdr:colOff>
      <xdr:row>40</xdr:row>
      <xdr:rowOff>9434</xdr:rowOff>
    </xdr:to>
    <xdr:sp macro="" textlink="">
      <xdr:nvSpPr>
        <xdr:cNvPr id="74" name="楕円 73"/>
        <xdr:cNvSpPr/>
      </xdr:nvSpPr>
      <xdr:spPr>
        <a:xfrm>
          <a:off x="45847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57711</xdr:rowOff>
    </xdr:from>
    <xdr:ext cx="405111" cy="259045"/>
    <xdr:sp macro="" textlink="">
      <xdr:nvSpPr>
        <xdr:cNvPr id="75" name="【図書館】&#10;有形固定資産減価償却率該当値テキスト"/>
        <xdr:cNvSpPr txBox="1"/>
      </xdr:nvSpPr>
      <xdr:spPr>
        <a:xfrm>
          <a:off x="4673600"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48260</xdr:rowOff>
    </xdr:from>
    <xdr:to>
      <xdr:col>20</xdr:col>
      <xdr:colOff>38100</xdr:colOff>
      <xdr:row>39</xdr:row>
      <xdr:rowOff>149860</xdr:rowOff>
    </xdr:to>
    <xdr:sp macro="" textlink="">
      <xdr:nvSpPr>
        <xdr:cNvPr id="76" name="楕円 75"/>
        <xdr:cNvSpPr/>
      </xdr:nvSpPr>
      <xdr:spPr>
        <a:xfrm>
          <a:off x="3746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99060</xdr:rowOff>
    </xdr:from>
    <xdr:to>
      <xdr:col>24</xdr:col>
      <xdr:colOff>63500</xdr:colOff>
      <xdr:row>39</xdr:row>
      <xdr:rowOff>130084</xdr:rowOff>
    </xdr:to>
    <xdr:cxnSp macro="">
      <xdr:nvCxnSpPr>
        <xdr:cNvPr id="77" name="直線コネクタ 76"/>
        <xdr:cNvCxnSpPr/>
      </xdr:nvCxnSpPr>
      <xdr:spPr>
        <a:xfrm>
          <a:off x="3797300" y="678561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79284</xdr:rowOff>
    </xdr:from>
    <xdr:to>
      <xdr:col>15</xdr:col>
      <xdr:colOff>101600</xdr:colOff>
      <xdr:row>40</xdr:row>
      <xdr:rowOff>9434</xdr:rowOff>
    </xdr:to>
    <xdr:sp macro="" textlink="">
      <xdr:nvSpPr>
        <xdr:cNvPr id="78" name="楕円 77"/>
        <xdr:cNvSpPr/>
      </xdr:nvSpPr>
      <xdr:spPr>
        <a:xfrm>
          <a:off x="2857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99060</xdr:rowOff>
    </xdr:from>
    <xdr:to>
      <xdr:col>19</xdr:col>
      <xdr:colOff>177800</xdr:colOff>
      <xdr:row>39</xdr:row>
      <xdr:rowOff>130084</xdr:rowOff>
    </xdr:to>
    <xdr:cxnSp macro="">
      <xdr:nvCxnSpPr>
        <xdr:cNvPr id="79" name="直線コネクタ 78"/>
        <xdr:cNvCxnSpPr/>
      </xdr:nvCxnSpPr>
      <xdr:spPr>
        <a:xfrm flipV="1">
          <a:off x="2908300" y="678561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43362</xdr:rowOff>
    </xdr:from>
    <xdr:to>
      <xdr:col>10</xdr:col>
      <xdr:colOff>165100</xdr:colOff>
      <xdr:row>39</xdr:row>
      <xdr:rowOff>144962</xdr:rowOff>
    </xdr:to>
    <xdr:sp macro="" textlink="">
      <xdr:nvSpPr>
        <xdr:cNvPr id="80" name="楕円 79"/>
        <xdr:cNvSpPr/>
      </xdr:nvSpPr>
      <xdr:spPr>
        <a:xfrm>
          <a:off x="1968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94162</xdr:rowOff>
    </xdr:from>
    <xdr:to>
      <xdr:col>15</xdr:col>
      <xdr:colOff>50800</xdr:colOff>
      <xdr:row>39</xdr:row>
      <xdr:rowOff>130084</xdr:rowOff>
    </xdr:to>
    <xdr:cxnSp macro="">
      <xdr:nvCxnSpPr>
        <xdr:cNvPr id="81" name="直線コネクタ 80"/>
        <xdr:cNvCxnSpPr/>
      </xdr:nvCxnSpPr>
      <xdr:spPr>
        <a:xfrm>
          <a:off x="2019300" y="67807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7438</xdr:rowOff>
    </xdr:from>
    <xdr:to>
      <xdr:col>6</xdr:col>
      <xdr:colOff>38100</xdr:colOff>
      <xdr:row>39</xdr:row>
      <xdr:rowOff>109038</xdr:rowOff>
    </xdr:to>
    <xdr:sp macro="" textlink="">
      <xdr:nvSpPr>
        <xdr:cNvPr id="82" name="楕円 81"/>
        <xdr:cNvSpPr/>
      </xdr:nvSpPr>
      <xdr:spPr>
        <a:xfrm>
          <a:off x="1079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58238</xdr:rowOff>
    </xdr:from>
    <xdr:to>
      <xdr:col>10</xdr:col>
      <xdr:colOff>114300</xdr:colOff>
      <xdr:row>39</xdr:row>
      <xdr:rowOff>94162</xdr:rowOff>
    </xdr:to>
    <xdr:cxnSp macro="">
      <xdr:nvCxnSpPr>
        <xdr:cNvPr id="83" name="直線コネクタ 82"/>
        <xdr:cNvCxnSpPr/>
      </xdr:nvCxnSpPr>
      <xdr:spPr>
        <a:xfrm>
          <a:off x="1130300" y="67447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65150</xdr:rowOff>
    </xdr:from>
    <xdr:ext cx="405111" cy="259045"/>
    <xdr:sp macro="" textlink="">
      <xdr:nvSpPr>
        <xdr:cNvPr id="84" name="n_1aveValue【図書館】&#10;有形固定資産減価償却率"/>
        <xdr:cNvSpPr txBox="1"/>
      </xdr:nvSpPr>
      <xdr:spPr>
        <a:xfrm>
          <a:off x="3582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92908</xdr:rowOff>
    </xdr:from>
    <xdr:ext cx="405111" cy="259045"/>
    <xdr:sp macro="" textlink="">
      <xdr:nvSpPr>
        <xdr:cNvPr id="85" name="n_2aveValue【図書館】&#10;有形固定資産減価償却率"/>
        <xdr:cNvSpPr txBox="1"/>
      </xdr:nvSpPr>
      <xdr:spPr>
        <a:xfrm>
          <a:off x="2705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117401</xdr:rowOff>
    </xdr:from>
    <xdr:ext cx="405111" cy="259045"/>
    <xdr:sp macro="" textlink="">
      <xdr:nvSpPr>
        <xdr:cNvPr id="87" name="n_4aveValue【図書館】&#10;有形固定資産減価償却率"/>
        <xdr:cNvSpPr txBox="1"/>
      </xdr:nvSpPr>
      <xdr:spPr>
        <a:xfrm>
          <a:off x="927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140987</xdr:rowOff>
    </xdr:from>
    <xdr:ext cx="405111" cy="259045"/>
    <xdr:sp macro="" textlink="">
      <xdr:nvSpPr>
        <xdr:cNvPr id="88" name="n_1mainValue【図書館】&#10;有形固定資産減価償却率"/>
        <xdr:cNvSpPr txBox="1"/>
      </xdr:nvSpPr>
      <xdr:spPr>
        <a:xfrm>
          <a:off x="3582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561</xdr:rowOff>
    </xdr:from>
    <xdr:ext cx="405111" cy="259045"/>
    <xdr:sp macro="" textlink="">
      <xdr:nvSpPr>
        <xdr:cNvPr id="89" name="n_2mainValue【図書館】&#10;有形固定資産減価償却率"/>
        <xdr:cNvSpPr txBox="1"/>
      </xdr:nvSpPr>
      <xdr:spPr>
        <a:xfrm>
          <a:off x="2705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136089</xdr:rowOff>
    </xdr:from>
    <xdr:ext cx="405111" cy="259045"/>
    <xdr:sp macro="" textlink="">
      <xdr:nvSpPr>
        <xdr:cNvPr id="90" name="n_3mainValue【図書館】&#10;有形固定資産減価償却率"/>
        <xdr:cNvSpPr txBox="1"/>
      </xdr:nvSpPr>
      <xdr:spPr>
        <a:xfrm>
          <a:off x="1816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100165</xdr:rowOff>
    </xdr:from>
    <xdr:ext cx="405111" cy="259045"/>
    <xdr:sp macro="" textlink="">
      <xdr:nvSpPr>
        <xdr:cNvPr id="91" name="n_4mainValue【図書館】&#10;有形固定資産減価償却率"/>
        <xdr:cNvSpPr txBox="1"/>
      </xdr:nvSpPr>
      <xdr:spPr>
        <a:xfrm>
          <a:off x="927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16273</xdr:rowOff>
    </xdr:from>
    <xdr:ext cx="469744" cy="259045"/>
    <xdr:sp macro="" textlink="">
      <xdr:nvSpPr>
        <xdr:cNvPr id="118" name="【図書館】&#10;一人当たり面積平均値テキスト"/>
        <xdr:cNvSpPr txBox="1"/>
      </xdr:nvSpPr>
      <xdr:spPr>
        <a:xfrm>
          <a:off x="10515600" y="670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103124</xdr:rowOff>
    </xdr:from>
    <xdr:to>
      <xdr:col>55</xdr:col>
      <xdr:colOff>50800</xdr:colOff>
      <xdr:row>41</xdr:row>
      <xdr:rowOff>33274</xdr:rowOff>
    </xdr:to>
    <xdr:sp macro="" textlink="">
      <xdr:nvSpPr>
        <xdr:cNvPr id="129" name="楕円 128"/>
        <xdr:cNvSpPr/>
      </xdr:nvSpPr>
      <xdr:spPr>
        <a:xfrm>
          <a:off x="104267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18051</xdr:rowOff>
    </xdr:from>
    <xdr:ext cx="469744" cy="259045"/>
    <xdr:sp macro="" textlink="">
      <xdr:nvSpPr>
        <xdr:cNvPr id="130" name="【図書館】&#10;一人当たり面積該当値テキスト"/>
        <xdr:cNvSpPr txBox="1"/>
      </xdr:nvSpPr>
      <xdr:spPr>
        <a:xfrm>
          <a:off x="10515600" y="687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xdr:rowOff>
    </xdr:from>
    <xdr:to>
      <xdr:col>50</xdr:col>
      <xdr:colOff>165100</xdr:colOff>
      <xdr:row>40</xdr:row>
      <xdr:rowOff>113284</xdr:rowOff>
    </xdr:to>
    <xdr:sp macro="" textlink="">
      <xdr:nvSpPr>
        <xdr:cNvPr id="131" name="楕円 130"/>
        <xdr:cNvSpPr/>
      </xdr:nvSpPr>
      <xdr:spPr>
        <a:xfrm>
          <a:off x="9588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62484</xdr:rowOff>
    </xdr:from>
    <xdr:to>
      <xdr:col>55</xdr:col>
      <xdr:colOff>0</xdr:colOff>
      <xdr:row>40</xdr:row>
      <xdr:rowOff>153924</xdr:rowOff>
    </xdr:to>
    <xdr:cxnSp macro="">
      <xdr:nvCxnSpPr>
        <xdr:cNvPr id="132" name="直線コネクタ 131"/>
        <xdr:cNvCxnSpPr/>
      </xdr:nvCxnSpPr>
      <xdr:spPr>
        <a:xfrm>
          <a:off x="9639300" y="692048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xdr:rowOff>
    </xdr:from>
    <xdr:to>
      <xdr:col>46</xdr:col>
      <xdr:colOff>38100</xdr:colOff>
      <xdr:row>40</xdr:row>
      <xdr:rowOff>117856</xdr:rowOff>
    </xdr:to>
    <xdr:sp macro="" textlink="">
      <xdr:nvSpPr>
        <xdr:cNvPr id="133" name="楕円 132"/>
        <xdr:cNvSpPr/>
      </xdr:nvSpPr>
      <xdr:spPr>
        <a:xfrm>
          <a:off x="8699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62484</xdr:rowOff>
    </xdr:from>
    <xdr:to>
      <xdr:col>50</xdr:col>
      <xdr:colOff>114300</xdr:colOff>
      <xdr:row>40</xdr:row>
      <xdr:rowOff>67056</xdr:rowOff>
    </xdr:to>
    <xdr:cxnSp macro="">
      <xdr:nvCxnSpPr>
        <xdr:cNvPr id="134" name="直線コネクタ 133"/>
        <xdr:cNvCxnSpPr/>
      </xdr:nvCxnSpPr>
      <xdr:spPr>
        <a:xfrm flipV="1">
          <a:off x="8750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5" name="楕円 134"/>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67056</xdr:rowOff>
    </xdr:from>
    <xdr:to>
      <xdr:col>45</xdr:col>
      <xdr:colOff>177800</xdr:colOff>
      <xdr:row>40</xdr:row>
      <xdr:rowOff>76200</xdr:rowOff>
    </xdr:to>
    <xdr:cxnSp macro="">
      <xdr:nvCxnSpPr>
        <xdr:cNvPr id="136" name="直線コネクタ 135"/>
        <xdr:cNvCxnSpPr/>
      </xdr:nvCxnSpPr>
      <xdr:spPr>
        <a:xfrm flipV="1">
          <a:off x="7861300" y="6925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7" name="楕円 136"/>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38" name="直線コネクタ 137"/>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113555</xdr:rowOff>
    </xdr:from>
    <xdr:ext cx="469744" cy="259045"/>
    <xdr:sp macro="" textlink="">
      <xdr:nvSpPr>
        <xdr:cNvPr id="139" name="n_1aveValue【図書館】&#10;一人当たり面積"/>
        <xdr:cNvSpPr txBox="1"/>
      </xdr:nvSpPr>
      <xdr:spPr>
        <a:xfrm>
          <a:off x="93917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113555</xdr:rowOff>
    </xdr:from>
    <xdr:ext cx="469744" cy="259045"/>
    <xdr:sp macro="" textlink="">
      <xdr:nvSpPr>
        <xdr:cNvPr id="140" name="n_2aveValue【図書館】&#10;一人当たり面積"/>
        <xdr:cNvSpPr txBox="1"/>
      </xdr:nvSpPr>
      <xdr:spPr>
        <a:xfrm>
          <a:off x="8515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125239</xdr:rowOff>
    </xdr:from>
    <xdr:ext cx="469744" cy="259045"/>
    <xdr:sp macro="" textlink="">
      <xdr:nvSpPr>
        <xdr:cNvPr id="141" name="n_3aveValue【図書館】&#10;一人当たり面積"/>
        <xdr:cNvSpPr txBox="1"/>
      </xdr:nvSpPr>
      <xdr:spPr>
        <a:xfrm>
          <a:off x="7626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42" name="n_4aveValue【図書館】&#10;一人当たり面積"/>
        <xdr:cNvSpPr txBox="1"/>
      </xdr:nvSpPr>
      <xdr:spPr>
        <a:xfrm>
          <a:off x="6737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129811</xdr:rowOff>
    </xdr:from>
    <xdr:ext cx="469744" cy="259045"/>
    <xdr:sp macro="" textlink="">
      <xdr:nvSpPr>
        <xdr:cNvPr id="143" name="n_1mainValue【図書館】&#10;一人当たり面積"/>
        <xdr:cNvSpPr txBox="1"/>
      </xdr:nvSpPr>
      <xdr:spPr>
        <a:xfrm>
          <a:off x="93917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134383</xdr:rowOff>
    </xdr:from>
    <xdr:ext cx="469744" cy="259045"/>
    <xdr:sp macro="" textlink="">
      <xdr:nvSpPr>
        <xdr:cNvPr id="144" name="n_2mainValue【図書館】&#10;一人当たり面積"/>
        <xdr:cNvSpPr txBox="1"/>
      </xdr:nvSpPr>
      <xdr:spPr>
        <a:xfrm>
          <a:off x="8515427"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5" name="n_3main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6" name="n_4mainValue【図書館】&#10;一人当たり面積"/>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159855</xdr:rowOff>
    </xdr:from>
    <xdr:ext cx="405111" cy="259045"/>
    <xdr:sp macro="" textlink="">
      <xdr:nvSpPr>
        <xdr:cNvPr id="177" name="【体育館・プール】&#10;有形固定資産減価償却率平均値テキスト"/>
        <xdr:cNvSpPr txBox="1"/>
      </xdr:nvSpPr>
      <xdr:spPr>
        <a:xfrm>
          <a:off x="4673600" y="1027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89626</xdr:rowOff>
    </xdr:from>
    <xdr:to>
      <xdr:col>10</xdr:col>
      <xdr:colOff>165100</xdr:colOff>
      <xdr:row>61</xdr:row>
      <xdr:rowOff>19776</xdr:rowOff>
    </xdr:to>
    <xdr:sp macro="" textlink="">
      <xdr:nvSpPr>
        <xdr:cNvPr id="181" name="フローチャート: 判断 180"/>
        <xdr:cNvSpPr/>
      </xdr:nvSpPr>
      <xdr:spPr>
        <a:xfrm>
          <a:off x="196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82" name="フローチャート: 判断 181"/>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88" name="楕円 187"/>
        <xdr:cNvSpPr/>
      </xdr:nvSpPr>
      <xdr:spPr>
        <a:xfrm>
          <a:off x="45847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35396</xdr:rowOff>
    </xdr:from>
    <xdr:ext cx="405111" cy="259045"/>
    <xdr:sp macro="" textlink="">
      <xdr:nvSpPr>
        <xdr:cNvPr id="189" name="【体育館・プール】&#10;有形固定資産減価償却率該当値テキスト"/>
        <xdr:cNvSpPr txBox="1"/>
      </xdr:nvSpPr>
      <xdr:spPr>
        <a:xfrm>
          <a:off x="4673600"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34109</xdr:rowOff>
    </xdr:from>
    <xdr:to>
      <xdr:col>20</xdr:col>
      <xdr:colOff>38100</xdr:colOff>
      <xdr:row>61</xdr:row>
      <xdr:rowOff>135709</xdr:rowOff>
    </xdr:to>
    <xdr:sp macro="" textlink="">
      <xdr:nvSpPr>
        <xdr:cNvPr id="190" name="楕円 189"/>
        <xdr:cNvSpPr/>
      </xdr:nvSpPr>
      <xdr:spPr>
        <a:xfrm>
          <a:off x="3746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84909</xdr:rowOff>
    </xdr:from>
    <xdr:to>
      <xdr:col>24</xdr:col>
      <xdr:colOff>63500</xdr:colOff>
      <xdr:row>61</xdr:row>
      <xdr:rowOff>107769</xdr:rowOff>
    </xdr:to>
    <xdr:cxnSp macro="">
      <xdr:nvCxnSpPr>
        <xdr:cNvPr id="191" name="直線コネクタ 190"/>
        <xdr:cNvCxnSpPr/>
      </xdr:nvCxnSpPr>
      <xdr:spPr>
        <a:xfrm>
          <a:off x="3797300" y="1054335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145143</xdr:rowOff>
    </xdr:from>
    <xdr:to>
      <xdr:col>15</xdr:col>
      <xdr:colOff>101600</xdr:colOff>
      <xdr:row>61</xdr:row>
      <xdr:rowOff>75293</xdr:rowOff>
    </xdr:to>
    <xdr:sp macro="" textlink="">
      <xdr:nvSpPr>
        <xdr:cNvPr id="192" name="楕円 191"/>
        <xdr:cNvSpPr/>
      </xdr:nvSpPr>
      <xdr:spPr>
        <a:xfrm>
          <a:off x="2857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24493</xdr:rowOff>
    </xdr:from>
    <xdr:to>
      <xdr:col>19</xdr:col>
      <xdr:colOff>177800</xdr:colOff>
      <xdr:row>61</xdr:row>
      <xdr:rowOff>84909</xdr:rowOff>
    </xdr:to>
    <xdr:cxnSp macro="">
      <xdr:nvCxnSpPr>
        <xdr:cNvPr id="193" name="直線コネクタ 192"/>
        <xdr:cNvCxnSpPr/>
      </xdr:nvCxnSpPr>
      <xdr:spPr>
        <a:xfrm>
          <a:off x="2908300" y="10482943"/>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4" name="楕円 193"/>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24493</xdr:rowOff>
    </xdr:to>
    <xdr:cxnSp macro="">
      <xdr:nvCxnSpPr>
        <xdr:cNvPr id="195" name="直線コネクタ 194"/>
        <xdr:cNvCxnSpPr/>
      </xdr:nvCxnSpPr>
      <xdr:spPr>
        <a:xfrm>
          <a:off x="2019300" y="104470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74930</xdr:rowOff>
    </xdr:from>
    <xdr:to>
      <xdr:col>6</xdr:col>
      <xdr:colOff>38100</xdr:colOff>
      <xdr:row>61</xdr:row>
      <xdr:rowOff>5080</xdr:rowOff>
    </xdr:to>
    <xdr:sp macro="" textlink="">
      <xdr:nvSpPr>
        <xdr:cNvPr id="196" name="楕円 195"/>
        <xdr:cNvSpPr/>
      </xdr:nvSpPr>
      <xdr:spPr>
        <a:xfrm>
          <a:off x="1079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125730</xdr:rowOff>
    </xdr:from>
    <xdr:to>
      <xdr:col>10</xdr:col>
      <xdr:colOff>114300</xdr:colOff>
      <xdr:row>60</xdr:row>
      <xdr:rowOff>160020</xdr:rowOff>
    </xdr:to>
    <xdr:cxnSp macro="">
      <xdr:nvCxnSpPr>
        <xdr:cNvPr id="197" name="直線コネクタ 196"/>
        <xdr:cNvCxnSpPr/>
      </xdr:nvCxnSpPr>
      <xdr:spPr>
        <a:xfrm>
          <a:off x="1130300" y="1041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90912</xdr:rowOff>
    </xdr:from>
    <xdr:ext cx="405111" cy="259045"/>
    <xdr:sp macro="" textlink="">
      <xdr:nvSpPr>
        <xdr:cNvPr id="199" name="n_2aveValue【体育館・プール】&#10;有形固定資産減価償却率"/>
        <xdr:cNvSpPr txBox="1"/>
      </xdr:nvSpPr>
      <xdr:spPr>
        <a:xfrm>
          <a:off x="2705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0" name="n_3aveValue【体育館・プール】&#10;有形固定資産減価償却率"/>
        <xdr:cNvSpPr txBox="1"/>
      </xdr:nvSpPr>
      <xdr:spPr>
        <a:xfrm>
          <a:off x="1816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17434</xdr:rowOff>
    </xdr:from>
    <xdr:ext cx="405111" cy="259045"/>
    <xdr:sp macro="" textlink="">
      <xdr:nvSpPr>
        <xdr:cNvPr id="201" name="n_4aveValue【体育館・プール】&#10;有形固定資産減価償却率"/>
        <xdr:cNvSpPr txBox="1"/>
      </xdr:nvSpPr>
      <xdr:spPr>
        <a:xfrm>
          <a:off x="927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126836</xdr:rowOff>
    </xdr:from>
    <xdr:ext cx="405111" cy="259045"/>
    <xdr:sp macro="" textlink="">
      <xdr:nvSpPr>
        <xdr:cNvPr id="202" name="n_1mainValue【体育館・プール】&#10;有形固定資産減価償却率"/>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3" name="n_2mainValue【体育館・プール】&#10;有形固定資産減価償却率"/>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4" name="n_3mainValue【体育館・プール】&#10;有形固定資産減価償却率"/>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21607</xdr:rowOff>
    </xdr:from>
    <xdr:ext cx="405111" cy="259045"/>
    <xdr:sp macro="" textlink="">
      <xdr:nvSpPr>
        <xdr:cNvPr id="205" name="n_4mainValue【体育館・プール】&#10;有形固定資産減価償却率"/>
        <xdr:cNvSpPr txBox="1"/>
      </xdr:nvSpPr>
      <xdr:spPr>
        <a:xfrm>
          <a:off x="927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117039</xdr:rowOff>
    </xdr:from>
    <xdr:ext cx="469744" cy="259045"/>
    <xdr:sp macro="" textlink="">
      <xdr:nvSpPr>
        <xdr:cNvPr id="236" name="【体育館・プール】&#10;一人当たり面積平均値テキスト"/>
        <xdr:cNvSpPr txBox="1"/>
      </xdr:nvSpPr>
      <xdr:spPr>
        <a:xfrm>
          <a:off x="10515600" y="1040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14515</xdr:rowOff>
    </xdr:from>
    <xdr:to>
      <xdr:col>41</xdr:col>
      <xdr:colOff>101600</xdr:colOff>
      <xdr:row>61</xdr:row>
      <xdr:rowOff>116115</xdr:rowOff>
    </xdr:to>
    <xdr:sp macro="" textlink="">
      <xdr:nvSpPr>
        <xdr:cNvPr id="240" name="フローチャート: 判断 239"/>
        <xdr:cNvSpPr/>
      </xdr:nvSpPr>
      <xdr:spPr>
        <a:xfrm>
          <a:off x="7810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168003</xdr:rowOff>
    </xdr:from>
    <xdr:to>
      <xdr:col>36</xdr:col>
      <xdr:colOff>165100</xdr:colOff>
      <xdr:row>61</xdr:row>
      <xdr:rowOff>98153</xdr:rowOff>
    </xdr:to>
    <xdr:sp macro="" textlink="">
      <xdr:nvSpPr>
        <xdr:cNvPr id="241" name="フローチャート: 判断 240"/>
        <xdr:cNvSpPr/>
      </xdr:nvSpPr>
      <xdr:spPr>
        <a:xfrm>
          <a:off x="692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169635</xdr:rowOff>
    </xdr:from>
    <xdr:to>
      <xdr:col>55</xdr:col>
      <xdr:colOff>50800</xdr:colOff>
      <xdr:row>58</xdr:row>
      <xdr:rowOff>99785</xdr:rowOff>
    </xdr:to>
    <xdr:sp macro="" textlink="">
      <xdr:nvSpPr>
        <xdr:cNvPr id="247" name="楕円 246"/>
        <xdr:cNvSpPr/>
      </xdr:nvSpPr>
      <xdr:spPr>
        <a:xfrm>
          <a:off x="104267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21062</xdr:rowOff>
    </xdr:from>
    <xdr:ext cx="469744" cy="259045"/>
    <xdr:sp macro="" textlink="">
      <xdr:nvSpPr>
        <xdr:cNvPr id="248" name="【体育館・プール】&#10;一人当たり面積該当値テキスト"/>
        <xdr:cNvSpPr txBox="1"/>
      </xdr:nvSpPr>
      <xdr:spPr>
        <a:xfrm>
          <a:off x="10515600" y="97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161472</xdr:rowOff>
    </xdr:from>
    <xdr:to>
      <xdr:col>50</xdr:col>
      <xdr:colOff>165100</xdr:colOff>
      <xdr:row>58</xdr:row>
      <xdr:rowOff>91622</xdr:rowOff>
    </xdr:to>
    <xdr:sp macro="" textlink="">
      <xdr:nvSpPr>
        <xdr:cNvPr id="249" name="楕円 248"/>
        <xdr:cNvSpPr/>
      </xdr:nvSpPr>
      <xdr:spPr>
        <a:xfrm>
          <a:off x="95885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40822</xdr:rowOff>
    </xdr:from>
    <xdr:to>
      <xdr:col>55</xdr:col>
      <xdr:colOff>0</xdr:colOff>
      <xdr:row>58</xdr:row>
      <xdr:rowOff>48985</xdr:rowOff>
    </xdr:to>
    <xdr:cxnSp macro="">
      <xdr:nvCxnSpPr>
        <xdr:cNvPr id="250" name="直線コネクタ 249"/>
        <xdr:cNvCxnSpPr/>
      </xdr:nvCxnSpPr>
      <xdr:spPr>
        <a:xfrm>
          <a:off x="9639300" y="9984922"/>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151674</xdr:rowOff>
    </xdr:from>
    <xdr:to>
      <xdr:col>46</xdr:col>
      <xdr:colOff>38100</xdr:colOff>
      <xdr:row>58</xdr:row>
      <xdr:rowOff>81824</xdr:rowOff>
    </xdr:to>
    <xdr:sp macro="" textlink="">
      <xdr:nvSpPr>
        <xdr:cNvPr id="251" name="楕円 250"/>
        <xdr:cNvSpPr/>
      </xdr:nvSpPr>
      <xdr:spPr>
        <a:xfrm>
          <a:off x="8699500" y="99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31024</xdr:rowOff>
    </xdr:from>
    <xdr:to>
      <xdr:col>50</xdr:col>
      <xdr:colOff>114300</xdr:colOff>
      <xdr:row>58</xdr:row>
      <xdr:rowOff>40822</xdr:rowOff>
    </xdr:to>
    <xdr:cxnSp macro="">
      <xdr:nvCxnSpPr>
        <xdr:cNvPr id="252" name="直線コネクタ 251"/>
        <xdr:cNvCxnSpPr/>
      </xdr:nvCxnSpPr>
      <xdr:spPr>
        <a:xfrm>
          <a:off x="8750300" y="997512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7983</xdr:rowOff>
    </xdr:from>
    <xdr:to>
      <xdr:col>41</xdr:col>
      <xdr:colOff>101600</xdr:colOff>
      <xdr:row>58</xdr:row>
      <xdr:rowOff>109583</xdr:rowOff>
    </xdr:to>
    <xdr:sp macro="" textlink="">
      <xdr:nvSpPr>
        <xdr:cNvPr id="253" name="楕円 252"/>
        <xdr:cNvSpPr/>
      </xdr:nvSpPr>
      <xdr:spPr>
        <a:xfrm>
          <a:off x="7810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31024</xdr:rowOff>
    </xdr:from>
    <xdr:to>
      <xdr:col>45</xdr:col>
      <xdr:colOff>177800</xdr:colOff>
      <xdr:row>58</xdr:row>
      <xdr:rowOff>58783</xdr:rowOff>
    </xdr:to>
    <xdr:cxnSp macro="">
      <xdr:nvCxnSpPr>
        <xdr:cNvPr id="254" name="直線コネクタ 253"/>
        <xdr:cNvCxnSpPr/>
      </xdr:nvCxnSpPr>
      <xdr:spPr>
        <a:xfrm flipV="1">
          <a:off x="7861300" y="997512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27577</xdr:rowOff>
    </xdr:from>
    <xdr:to>
      <xdr:col>36</xdr:col>
      <xdr:colOff>165100</xdr:colOff>
      <xdr:row>58</xdr:row>
      <xdr:rowOff>129177</xdr:rowOff>
    </xdr:to>
    <xdr:sp macro="" textlink="">
      <xdr:nvSpPr>
        <xdr:cNvPr id="255" name="楕円 254"/>
        <xdr:cNvSpPr/>
      </xdr:nvSpPr>
      <xdr:spPr>
        <a:xfrm>
          <a:off x="6921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58783</xdr:rowOff>
    </xdr:from>
    <xdr:to>
      <xdr:col>41</xdr:col>
      <xdr:colOff>50800</xdr:colOff>
      <xdr:row>58</xdr:row>
      <xdr:rowOff>78377</xdr:rowOff>
    </xdr:to>
    <xdr:cxnSp macro="">
      <xdr:nvCxnSpPr>
        <xdr:cNvPr id="256" name="直線コネクタ 255"/>
        <xdr:cNvCxnSpPr/>
      </xdr:nvCxnSpPr>
      <xdr:spPr>
        <a:xfrm flipV="1">
          <a:off x="6972300" y="100028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79483</xdr:rowOff>
    </xdr:from>
    <xdr:ext cx="469744" cy="259045"/>
    <xdr:sp macro="" textlink="">
      <xdr:nvSpPr>
        <xdr:cNvPr id="257" name="n_1aveValue【体育館・プール】&#10;一人当たり面積"/>
        <xdr:cNvSpPr txBox="1"/>
      </xdr:nvSpPr>
      <xdr:spPr>
        <a:xfrm>
          <a:off x="9391727" y="1053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76217</xdr:rowOff>
    </xdr:from>
    <xdr:ext cx="469744" cy="259045"/>
    <xdr:sp macro="" textlink="">
      <xdr:nvSpPr>
        <xdr:cNvPr id="258" name="n_2aveValue【体育館・プール】&#10;一人当たり面積"/>
        <xdr:cNvSpPr txBox="1"/>
      </xdr:nvSpPr>
      <xdr:spPr>
        <a:xfrm>
          <a:off x="85154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107242</xdr:rowOff>
    </xdr:from>
    <xdr:ext cx="469744" cy="259045"/>
    <xdr:sp macro="" textlink="">
      <xdr:nvSpPr>
        <xdr:cNvPr id="259" name="n_3aveValue【体育館・プール】&#10;一人当たり面積"/>
        <xdr:cNvSpPr txBox="1"/>
      </xdr:nvSpPr>
      <xdr:spPr>
        <a:xfrm>
          <a:off x="76264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89280</xdr:rowOff>
    </xdr:from>
    <xdr:ext cx="469744" cy="259045"/>
    <xdr:sp macro="" textlink="">
      <xdr:nvSpPr>
        <xdr:cNvPr id="260" name="n_4aveValue【体育館・プール】&#10;一人当たり面積"/>
        <xdr:cNvSpPr txBox="1"/>
      </xdr:nvSpPr>
      <xdr:spPr>
        <a:xfrm>
          <a:off x="6737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108149</xdr:rowOff>
    </xdr:from>
    <xdr:ext cx="469744" cy="259045"/>
    <xdr:sp macro="" textlink="">
      <xdr:nvSpPr>
        <xdr:cNvPr id="261" name="n_1mainValue【体育館・プール】&#10;一人当たり面積"/>
        <xdr:cNvSpPr txBox="1"/>
      </xdr:nvSpPr>
      <xdr:spPr>
        <a:xfrm>
          <a:off x="9391727" y="970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98351</xdr:rowOff>
    </xdr:from>
    <xdr:ext cx="469744" cy="259045"/>
    <xdr:sp macro="" textlink="">
      <xdr:nvSpPr>
        <xdr:cNvPr id="262" name="n_2mainValue【体育館・プール】&#10;一人当たり面積"/>
        <xdr:cNvSpPr txBox="1"/>
      </xdr:nvSpPr>
      <xdr:spPr>
        <a:xfrm>
          <a:off x="8515427" y="969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126110</xdr:rowOff>
    </xdr:from>
    <xdr:ext cx="469744" cy="259045"/>
    <xdr:sp macro="" textlink="">
      <xdr:nvSpPr>
        <xdr:cNvPr id="263" name="n_3mainValue【体育館・プール】&#10;一人当たり面積"/>
        <xdr:cNvSpPr txBox="1"/>
      </xdr:nvSpPr>
      <xdr:spPr>
        <a:xfrm>
          <a:off x="7626427" y="97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145704</xdr:rowOff>
    </xdr:from>
    <xdr:ext cx="469744" cy="259045"/>
    <xdr:sp macro="" textlink="">
      <xdr:nvSpPr>
        <xdr:cNvPr id="264" name="n_4mainValue【体育館・プール】&#10;一人当たり面積"/>
        <xdr:cNvSpPr txBox="1"/>
      </xdr:nvSpPr>
      <xdr:spPr>
        <a:xfrm>
          <a:off x="6737427" y="97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93618</xdr:rowOff>
    </xdr:to>
    <xdr:cxnSp macro="">
      <xdr:nvCxnSpPr>
        <xdr:cNvPr id="291" name="直線コネクタ 290"/>
        <xdr:cNvCxnSpPr/>
      </xdr:nvCxnSpPr>
      <xdr:spPr>
        <a:xfrm flipV="1">
          <a:off x="4634865"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97445</xdr:rowOff>
    </xdr:from>
    <xdr:ext cx="405111" cy="259045"/>
    <xdr:sp macro="" textlink="">
      <xdr:nvSpPr>
        <xdr:cNvPr id="292" name="【福祉施設】&#10;有形固定資産減価償却率最小値テキスト"/>
        <xdr:cNvSpPr txBox="1"/>
      </xdr:nvSpPr>
      <xdr:spPr>
        <a:xfrm>
          <a:off x="4673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93618</xdr:rowOff>
    </xdr:from>
    <xdr:to>
      <xdr:col>24</xdr:col>
      <xdr:colOff>152400</xdr:colOff>
      <xdr:row>86</xdr:row>
      <xdr:rowOff>93618</xdr:rowOff>
    </xdr:to>
    <xdr:cxnSp macro="">
      <xdr:nvCxnSpPr>
        <xdr:cNvPr id="293" name="直線コネクタ 292"/>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4" name="【福祉施設】&#10;有形固定資産減価償却率最大値テキスト"/>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5" name="直線コネクタ 294"/>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89825</xdr:rowOff>
    </xdr:from>
    <xdr:ext cx="405111" cy="259045"/>
    <xdr:sp macro="" textlink="">
      <xdr:nvSpPr>
        <xdr:cNvPr id="296" name="【福祉施設】&#10;有形固定資産減価償却率平均値テキスト"/>
        <xdr:cNvSpPr txBox="1"/>
      </xdr:nvSpPr>
      <xdr:spPr>
        <a:xfrm>
          <a:off x="4673600" y="13805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111398</xdr:rowOff>
    </xdr:from>
    <xdr:to>
      <xdr:col>24</xdr:col>
      <xdr:colOff>114300</xdr:colOff>
      <xdr:row>81</xdr:row>
      <xdr:rowOff>41548</xdr:rowOff>
    </xdr:to>
    <xdr:sp macro="" textlink="">
      <xdr:nvSpPr>
        <xdr:cNvPr id="297" name="フローチャート: 判断 296"/>
        <xdr:cNvSpPr/>
      </xdr:nvSpPr>
      <xdr:spPr>
        <a:xfrm>
          <a:off x="45847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68943</xdr:rowOff>
    </xdr:from>
    <xdr:to>
      <xdr:col>20</xdr:col>
      <xdr:colOff>38100</xdr:colOff>
      <xdr:row>80</xdr:row>
      <xdr:rowOff>170543</xdr:rowOff>
    </xdr:to>
    <xdr:sp macro="" textlink="">
      <xdr:nvSpPr>
        <xdr:cNvPr id="298" name="フローチャート: 判断 297"/>
        <xdr:cNvSpPr/>
      </xdr:nvSpPr>
      <xdr:spPr>
        <a:xfrm>
          <a:off x="3746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363</xdr:rowOff>
    </xdr:from>
    <xdr:to>
      <xdr:col>15</xdr:col>
      <xdr:colOff>101600</xdr:colOff>
      <xdr:row>80</xdr:row>
      <xdr:rowOff>101963</xdr:rowOff>
    </xdr:to>
    <xdr:sp macro="" textlink="">
      <xdr:nvSpPr>
        <xdr:cNvPr id="299" name="フローチャート: 判断 298"/>
        <xdr:cNvSpPr/>
      </xdr:nvSpPr>
      <xdr:spPr>
        <a:xfrm>
          <a:off x="2857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363</xdr:rowOff>
    </xdr:from>
    <xdr:to>
      <xdr:col>10</xdr:col>
      <xdr:colOff>165100</xdr:colOff>
      <xdr:row>80</xdr:row>
      <xdr:rowOff>101963</xdr:rowOff>
    </xdr:to>
    <xdr:sp macro="" textlink="">
      <xdr:nvSpPr>
        <xdr:cNvPr id="300" name="フローチャート: 判断 299"/>
        <xdr:cNvSpPr/>
      </xdr:nvSpPr>
      <xdr:spPr>
        <a:xfrm>
          <a:off x="1968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152219</xdr:rowOff>
    </xdr:from>
    <xdr:to>
      <xdr:col>6</xdr:col>
      <xdr:colOff>38100</xdr:colOff>
      <xdr:row>80</xdr:row>
      <xdr:rowOff>82369</xdr:rowOff>
    </xdr:to>
    <xdr:sp macro="" textlink="">
      <xdr:nvSpPr>
        <xdr:cNvPr id="301" name="フローチャート: 判断 300"/>
        <xdr:cNvSpPr/>
      </xdr:nvSpPr>
      <xdr:spPr>
        <a:xfrm>
          <a:off x="1079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39551</xdr:rowOff>
    </xdr:from>
    <xdr:to>
      <xdr:col>24</xdr:col>
      <xdr:colOff>114300</xdr:colOff>
      <xdr:row>80</xdr:row>
      <xdr:rowOff>141151</xdr:rowOff>
    </xdr:to>
    <xdr:sp macro="" textlink="">
      <xdr:nvSpPr>
        <xdr:cNvPr id="307" name="楕円 306"/>
        <xdr:cNvSpPr/>
      </xdr:nvSpPr>
      <xdr:spPr>
        <a:xfrm>
          <a:off x="45847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62428</xdr:rowOff>
    </xdr:from>
    <xdr:ext cx="405111" cy="259045"/>
    <xdr:sp macro="" textlink="">
      <xdr:nvSpPr>
        <xdr:cNvPr id="308" name="【福祉施設】&#10;有形固定資産減価償却率該当値テキスト"/>
        <xdr:cNvSpPr txBox="1"/>
      </xdr:nvSpPr>
      <xdr:spPr>
        <a:xfrm>
          <a:off x="4673600" y="1360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18324</xdr:rowOff>
    </xdr:from>
    <xdr:to>
      <xdr:col>20</xdr:col>
      <xdr:colOff>38100</xdr:colOff>
      <xdr:row>81</xdr:row>
      <xdr:rowOff>119924</xdr:rowOff>
    </xdr:to>
    <xdr:sp macro="" textlink="">
      <xdr:nvSpPr>
        <xdr:cNvPr id="309" name="楕円 308"/>
        <xdr:cNvSpPr/>
      </xdr:nvSpPr>
      <xdr:spPr>
        <a:xfrm>
          <a:off x="3746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90351</xdr:rowOff>
    </xdr:from>
    <xdr:to>
      <xdr:col>24</xdr:col>
      <xdr:colOff>63500</xdr:colOff>
      <xdr:row>81</xdr:row>
      <xdr:rowOff>69124</xdr:rowOff>
    </xdr:to>
    <xdr:cxnSp macro="">
      <xdr:nvCxnSpPr>
        <xdr:cNvPr id="310" name="直線コネクタ 309"/>
        <xdr:cNvCxnSpPr/>
      </xdr:nvCxnSpPr>
      <xdr:spPr>
        <a:xfrm flipV="1">
          <a:off x="3797300" y="13806351"/>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106499</xdr:rowOff>
    </xdr:from>
    <xdr:to>
      <xdr:col>15</xdr:col>
      <xdr:colOff>101600</xdr:colOff>
      <xdr:row>80</xdr:row>
      <xdr:rowOff>36649</xdr:rowOff>
    </xdr:to>
    <xdr:sp macro="" textlink="">
      <xdr:nvSpPr>
        <xdr:cNvPr id="311" name="楕円 310"/>
        <xdr:cNvSpPr/>
      </xdr:nvSpPr>
      <xdr:spPr>
        <a:xfrm>
          <a:off x="2857500" y="1365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157299</xdr:rowOff>
    </xdr:from>
    <xdr:to>
      <xdr:col>19</xdr:col>
      <xdr:colOff>177800</xdr:colOff>
      <xdr:row>81</xdr:row>
      <xdr:rowOff>69124</xdr:rowOff>
    </xdr:to>
    <xdr:cxnSp macro="">
      <xdr:nvCxnSpPr>
        <xdr:cNvPr id="312" name="直線コネクタ 311"/>
        <xdr:cNvCxnSpPr/>
      </xdr:nvCxnSpPr>
      <xdr:spPr>
        <a:xfrm>
          <a:off x="2908300" y="13701849"/>
          <a:ext cx="889000" cy="25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60779</xdr:rowOff>
    </xdr:from>
    <xdr:to>
      <xdr:col>10</xdr:col>
      <xdr:colOff>165100</xdr:colOff>
      <xdr:row>79</xdr:row>
      <xdr:rowOff>162379</xdr:rowOff>
    </xdr:to>
    <xdr:sp macro="" textlink="">
      <xdr:nvSpPr>
        <xdr:cNvPr id="313" name="楕円 312"/>
        <xdr:cNvSpPr/>
      </xdr:nvSpPr>
      <xdr:spPr>
        <a:xfrm>
          <a:off x="1968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111579</xdr:rowOff>
    </xdr:from>
    <xdr:to>
      <xdr:col>15</xdr:col>
      <xdr:colOff>50800</xdr:colOff>
      <xdr:row>79</xdr:row>
      <xdr:rowOff>157299</xdr:rowOff>
    </xdr:to>
    <xdr:cxnSp macro="">
      <xdr:nvCxnSpPr>
        <xdr:cNvPr id="314" name="直線コネクタ 313"/>
        <xdr:cNvCxnSpPr/>
      </xdr:nvCxnSpPr>
      <xdr:spPr>
        <a:xfrm>
          <a:off x="2019300" y="1365612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47716</xdr:rowOff>
    </xdr:from>
    <xdr:to>
      <xdr:col>6</xdr:col>
      <xdr:colOff>38100</xdr:colOff>
      <xdr:row>79</xdr:row>
      <xdr:rowOff>149316</xdr:rowOff>
    </xdr:to>
    <xdr:sp macro="" textlink="">
      <xdr:nvSpPr>
        <xdr:cNvPr id="315" name="楕円 314"/>
        <xdr:cNvSpPr/>
      </xdr:nvSpPr>
      <xdr:spPr>
        <a:xfrm>
          <a:off x="1079500"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98516</xdr:rowOff>
    </xdr:from>
    <xdr:to>
      <xdr:col>10</xdr:col>
      <xdr:colOff>114300</xdr:colOff>
      <xdr:row>79</xdr:row>
      <xdr:rowOff>111579</xdr:rowOff>
    </xdr:to>
    <xdr:cxnSp macro="">
      <xdr:nvCxnSpPr>
        <xdr:cNvPr id="316" name="直線コネクタ 315"/>
        <xdr:cNvCxnSpPr/>
      </xdr:nvCxnSpPr>
      <xdr:spPr>
        <a:xfrm>
          <a:off x="1130300" y="136430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15620</xdr:rowOff>
    </xdr:from>
    <xdr:ext cx="405111" cy="259045"/>
    <xdr:sp macro="" textlink="">
      <xdr:nvSpPr>
        <xdr:cNvPr id="317" name="n_1aveValue【福祉施設】&#10;有形固定資産減価償却率"/>
        <xdr:cNvSpPr txBox="1"/>
      </xdr:nvSpPr>
      <xdr:spPr>
        <a:xfrm>
          <a:off x="35820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93090</xdr:rowOff>
    </xdr:from>
    <xdr:ext cx="405111" cy="259045"/>
    <xdr:sp macro="" textlink="">
      <xdr:nvSpPr>
        <xdr:cNvPr id="318" name="n_2aveValue【福祉施設】&#10;有形固定資産減価償却率"/>
        <xdr:cNvSpPr txBox="1"/>
      </xdr:nvSpPr>
      <xdr:spPr>
        <a:xfrm>
          <a:off x="2705744" y="138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93090</xdr:rowOff>
    </xdr:from>
    <xdr:ext cx="405111" cy="259045"/>
    <xdr:sp macro="" textlink="">
      <xdr:nvSpPr>
        <xdr:cNvPr id="319" name="n_3aveValue【福祉施設】&#10;有形固定資産減価償却率"/>
        <xdr:cNvSpPr txBox="1"/>
      </xdr:nvSpPr>
      <xdr:spPr>
        <a:xfrm>
          <a:off x="1816744" y="138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73496</xdr:rowOff>
    </xdr:from>
    <xdr:ext cx="405111" cy="259045"/>
    <xdr:sp macro="" textlink="">
      <xdr:nvSpPr>
        <xdr:cNvPr id="320" name="n_4aveValue【福祉施設】&#10;有形固定資産減価償却率"/>
        <xdr:cNvSpPr txBox="1"/>
      </xdr:nvSpPr>
      <xdr:spPr>
        <a:xfrm>
          <a:off x="927744" y="1378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111051</xdr:rowOff>
    </xdr:from>
    <xdr:ext cx="405111" cy="259045"/>
    <xdr:sp macro="" textlink="">
      <xdr:nvSpPr>
        <xdr:cNvPr id="321" name="n_1mainValue【福祉施設】&#10;有形固定資産減価償却率"/>
        <xdr:cNvSpPr txBox="1"/>
      </xdr:nvSpPr>
      <xdr:spPr>
        <a:xfrm>
          <a:off x="3582044" y="1399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53176</xdr:rowOff>
    </xdr:from>
    <xdr:ext cx="405111" cy="259045"/>
    <xdr:sp macro="" textlink="">
      <xdr:nvSpPr>
        <xdr:cNvPr id="322" name="n_2mainValue【福祉施設】&#10;有形固定資産減価償却率"/>
        <xdr:cNvSpPr txBox="1"/>
      </xdr:nvSpPr>
      <xdr:spPr>
        <a:xfrm>
          <a:off x="2705744" y="1342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7456</xdr:rowOff>
    </xdr:from>
    <xdr:ext cx="405111" cy="259045"/>
    <xdr:sp macro="" textlink="">
      <xdr:nvSpPr>
        <xdr:cNvPr id="323" name="n_3mainValue【福祉施設】&#10;有形固定資産減価償却率"/>
        <xdr:cNvSpPr txBox="1"/>
      </xdr:nvSpPr>
      <xdr:spPr>
        <a:xfrm>
          <a:off x="18167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165843</xdr:rowOff>
    </xdr:from>
    <xdr:ext cx="405111" cy="259045"/>
    <xdr:sp macro="" textlink="">
      <xdr:nvSpPr>
        <xdr:cNvPr id="324" name="n_4mainValue【福祉施設】&#10;有形固定資産減価償却率"/>
        <xdr:cNvSpPr txBox="1"/>
      </xdr:nvSpPr>
      <xdr:spPr>
        <a:xfrm>
          <a:off x="927744" y="1336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50" name="直線コネクタ 349"/>
        <xdr:cNvCxnSpPr/>
      </xdr:nvCxnSpPr>
      <xdr:spPr>
        <a:xfrm flipV="1">
          <a:off x="10476865" y="1344712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1" name="【福祉施設】&#10;一人当たり面積最小値テキスト"/>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2" name="直線コネクタ 351"/>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53" name="【福祉施設】&#10;一人当たり面積最大値テキスト"/>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4" name="直線コネクタ 353"/>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27776</xdr:rowOff>
    </xdr:from>
    <xdr:ext cx="469744" cy="259045"/>
    <xdr:sp macro="" textlink="">
      <xdr:nvSpPr>
        <xdr:cNvPr id="355" name="【福祉施設】&#10;一人当たり面積平均値テキスト"/>
        <xdr:cNvSpPr txBox="1"/>
      </xdr:nvSpPr>
      <xdr:spPr>
        <a:xfrm>
          <a:off x="10515600" y="1442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6" name="フローチャート: 判断 355"/>
        <xdr:cNvSpPr/>
      </xdr:nvSpPr>
      <xdr:spPr>
        <a:xfrm>
          <a:off x="104267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7" name="フローチャート: 判断 356"/>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8" name="フローチャート: 判断 357"/>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52614</xdr:rowOff>
    </xdr:from>
    <xdr:to>
      <xdr:col>41</xdr:col>
      <xdr:colOff>101600</xdr:colOff>
      <xdr:row>84</xdr:row>
      <xdr:rowOff>154214</xdr:rowOff>
    </xdr:to>
    <xdr:sp macro="" textlink="">
      <xdr:nvSpPr>
        <xdr:cNvPr id="359" name="フローチャート: 判断 358"/>
        <xdr:cNvSpPr/>
      </xdr:nvSpPr>
      <xdr:spPr>
        <a:xfrm>
          <a:off x="7810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52614</xdr:rowOff>
    </xdr:from>
    <xdr:to>
      <xdr:col>36</xdr:col>
      <xdr:colOff>165100</xdr:colOff>
      <xdr:row>84</xdr:row>
      <xdr:rowOff>154214</xdr:rowOff>
    </xdr:to>
    <xdr:sp macro="" textlink="">
      <xdr:nvSpPr>
        <xdr:cNvPr id="360" name="フローチャート: 判断 359"/>
        <xdr:cNvSpPr/>
      </xdr:nvSpPr>
      <xdr:spPr>
        <a:xfrm>
          <a:off x="6921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26488</xdr:rowOff>
    </xdr:from>
    <xdr:to>
      <xdr:col>55</xdr:col>
      <xdr:colOff>50800</xdr:colOff>
      <xdr:row>82</xdr:row>
      <xdr:rowOff>128088</xdr:rowOff>
    </xdr:to>
    <xdr:sp macro="" textlink="">
      <xdr:nvSpPr>
        <xdr:cNvPr id="366" name="楕円 365"/>
        <xdr:cNvSpPr/>
      </xdr:nvSpPr>
      <xdr:spPr>
        <a:xfrm>
          <a:off x="104267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49365</xdr:rowOff>
    </xdr:from>
    <xdr:ext cx="469744" cy="259045"/>
    <xdr:sp macro="" textlink="">
      <xdr:nvSpPr>
        <xdr:cNvPr id="367" name="【福祉施設】&#10;一人当たり面積該当値テキスト"/>
        <xdr:cNvSpPr txBox="1"/>
      </xdr:nvSpPr>
      <xdr:spPr>
        <a:xfrm>
          <a:off x="10515600" y="139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33020</xdr:rowOff>
    </xdr:from>
    <xdr:to>
      <xdr:col>50</xdr:col>
      <xdr:colOff>165100</xdr:colOff>
      <xdr:row>82</xdr:row>
      <xdr:rowOff>134620</xdr:rowOff>
    </xdr:to>
    <xdr:sp macro="" textlink="">
      <xdr:nvSpPr>
        <xdr:cNvPr id="368" name="楕円 367"/>
        <xdr:cNvSpPr/>
      </xdr:nvSpPr>
      <xdr:spPr>
        <a:xfrm>
          <a:off x="958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77288</xdr:rowOff>
    </xdr:from>
    <xdr:to>
      <xdr:col>55</xdr:col>
      <xdr:colOff>0</xdr:colOff>
      <xdr:row>82</xdr:row>
      <xdr:rowOff>83820</xdr:rowOff>
    </xdr:to>
    <xdr:cxnSp macro="">
      <xdr:nvCxnSpPr>
        <xdr:cNvPr id="369" name="直線コネクタ 368"/>
        <xdr:cNvCxnSpPr/>
      </xdr:nvCxnSpPr>
      <xdr:spPr>
        <a:xfrm flipV="1">
          <a:off x="9639300" y="141361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49349</xdr:rowOff>
    </xdr:from>
    <xdr:to>
      <xdr:col>46</xdr:col>
      <xdr:colOff>38100</xdr:colOff>
      <xdr:row>82</xdr:row>
      <xdr:rowOff>150949</xdr:rowOff>
    </xdr:to>
    <xdr:sp macro="" textlink="">
      <xdr:nvSpPr>
        <xdr:cNvPr id="370" name="楕円 369"/>
        <xdr:cNvSpPr/>
      </xdr:nvSpPr>
      <xdr:spPr>
        <a:xfrm>
          <a:off x="8699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83820</xdr:rowOff>
    </xdr:from>
    <xdr:to>
      <xdr:col>50</xdr:col>
      <xdr:colOff>114300</xdr:colOff>
      <xdr:row>82</xdr:row>
      <xdr:rowOff>100149</xdr:rowOff>
    </xdr:to>
    <xdr:cxnSp macro="">
      <xdr:nvCxnSpPr>
        <xdr:cNvPr id="371" name="直線コネクタ 370"/>
        <xdr:cNvCxnSpPr/>
      </xdr:nvCxnSpPr>
      <xdr:spPr>
        <a:xfrm flipV="1">
          <a:off x="8750300" y="141427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72208</xdr:rowOff>
    </xdr:from>
    <xdr:to>
      <xdr:col>41</xdr:col>
      <xdr:colOff>101600</xdr:colOff>
      <xdr:row>83</xdr:row>
      <xdr:rowOff>2358</xdr:rowOff>
    </xdr:to>
    <xdr:sp macro="" textlink="">
      <xdr:nvSpPr>
        <xdr:cNvPr id="372" name="楕円 371"/>
        <xdr:cNvSpPr/>
      </xdr:nvSpPr>
      <xdr:spPr>
        <a:xfrm>
          <a:off x="7810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100149</xdr:rowOff>
    </xdr:from>
    <xdr:to>
      <xdr:col>45</xdr:col>
      <xdr:colOff>177800</xdr:colOff>
      <xdr:row>82</xdr:row>
      <xdr:rowOff>123008</xdr:rowOff>
    </xdr:to>
    <xdr:cxnSp macro="">
      <xdr:nvCxnSpPr>
        <xdr:cNvPr id="373" name="直線コネクタ 372"/>
        <xdr:cNvCxnSpPr/>
      </xdr:nvCxnSpPr>
      <xdr:spPr>
        <a:xfrm flipV="1">
          <a:off x="7861300" y="1415904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85271</xdr:rowOff>
    </xdr:from>
    <xdr:to>
      <xdr:col>36</xdr:col>
      <xdr:colOff>165100</xdr:colOff>
      <xdr:row>83</xdr:row>
      <xdr:rowOff>15421</xdr:rowOff>
    </xdr:to>
    <xdr:sp macro="" textlink="">
      <xdr:nvSpPr>
        <xdr:cNvPr id="374" name="楕円 373"/>
        <xdr:cNvSpPr/>
      </xdr:nvSpPr>
      <xdr:spPr>
        <a:xfrm>
          <a:off x="6921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123008</xdr:rowOff>
    </xdr:from>
    <xdr:to>
      <xdr:col>41</xdr:col>
      <xdr:colOff>50800</xdr:colOff>
      <xdr:row>82</xdr:row>
      <xdr:rowOff>136071</xdr:rowOff>
    </xdr:to>
    <xdr:cxnSp macro="">
      <xdr:nvCxnSpPr>
        <xdr:cNvPr id="375" name="直線コネクタ 374"/>
        <xdr:cNvCxnSpPr/>
      </xdr:nvCxnSpPr>
      <xdr:spPr>
        <a:xfrm flipV="1">
          <a:off x="6972300" y="141819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129013</xdr:rowOff>
    </xdr:from>
    <xdr:ext cx="469744" cy="259045"/>
    <xdr:sp macro="" textlink="">
      <xdr:nvSpPr>
        <xdr:cNvPr id="376" name="n_1aveValue【福祉施設】&#10;一人当たり面積"/>
        <xdr:cNvSpPr txBox="1"/>
      </xdr:nvSpPr>
      <xdr:spPr>
        <a:xfrm>
          <a:off x="9391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40839</xdr:rowOff>
    </xdr:from>
    <xdr:ext cx="469744" cy="259045"/>
    <xdr:sp macro="" textlink="">
      <xdr:nvSpPr>
        <xdr:cNvPr id="377" name="n_2aveValue【福祉施設】&#10;一人当たり面積"/>
        <xdr:cNvSpPr txBox="1"/>
      </xdr:nvSpPr>
      <xdr:spPr>
        <a:xfrm>
          <a:off x="8515427" y="144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145341</xdr:rowOff>
    </xdr:from>
    <xdr:ext cx="469744" cy="259045"/>
    <xdr:sp macro="" textlink="">
      <xdr:nvSpPr>
        <xdr:cNvPr id="378" name="n_3aveValue【福祉施設】&#10;一人当たり面積"/>
        <xdr:cNvSpPr txBox="1"/>
      </xdr:nvSpPr>
      <xdr:spPr>
        <a:xfrm>
          <a:off x="7626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145341</xdr:rowOff>
    </xdr:from>
    <xdr:ext cx="469744" cy="259045"/>
    <xdr:sp macro="" textlink="">
      <xdr:nvSpPr>
        <xdr:cNvPr id="379" name="n_4aveValue【福祉施設】&#10;一人当たり面積"/>
        <xdr:cNvSpPr txBox="1"/>
      </xdr:nvSpPr>
      <xdr:spPr>
        <a:xfrm>
          <a:off x="6737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151147</xdr:rowOff>
    </xdr:from>
    <xdr:ext cx="469744" cy="259045"/>
    <xdr:sp macro="" textlink="">
      <xdr:nvSpPr>
        <xdr:cNvPr id="380" name="n_1mainValue【福祉施設】&#10;一人当たり面積"/>
        <xdr:cNvSpPr txBox="1"/>
      </xdr:nvSpPr>
      <xdr:spPr>
        <a:xfrm>
          <a:off x="9391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167476</xdr:rowOff>
    </xdr:from>
    <xdr:ext cx="469744" cy="259045"/>
    <xdr:sp macro="" textlink="">
      <xdr:nvSpPr>
        <xdr:cNvPr id="381" name="n_2mainValue【福祉施設】&#10;一人当たり面積"/>
        <xdr:cNvSpPr txBox="1"/>
      </xdr:nvSpPr>
      <xdr:spPr>
        <a:xfrm>
          <a:off x="8515427" y="1388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18885</xdr:rowOff>
    </xdr:from>
    <xdr:ext cx="469744" cy="259045"/>
    <xdr:sp macro="" textlink="">
      <xdr:nvSpPr>
        <xdr:cNvPr id="382" name="n_3mainValue【福祉施設】&#10;一人当たり面積"/>
        <xdr:cNvSpPr txBox="1"/>
      </xdr:nvSpPr>
      <xdr:spPr>
        <a:xfrm>
          <a:off x="7626427" y="1390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31948</xdr:rowOff>
    </xdr:from>
    <xdr:ext cx="469744" cy="259045"/>
    <xdr:sp macro="" textlink="">
      <xdr:nvSpPr>
        <xdr:cNvPr id="383" name="n_4mainValue【福祉施設】&#10;一人当たり面積"/>
        <xdr:cNvSpPr txBox="1"/>
      </xdr:nvSpPr>
      <xdr:spPr>
        <a:xfrm>
          <a:off x="6737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35379</xdr:rowOff>
    </xdr:to>
    <xdr:cxnSp macro="">
      <xdr:nvCxnSpPr>
        <xdr:cNvPr id="409" name="直線コネクタ 408"/>
        <xdr:cNvCxnSpPr/>
      </xdr:nvCxnSpPr>
      <xdr:spPr>
        <a:xfrm flipV="1">
          <a:off x="4634865" y="1715262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12" name="【市民会館】&#10;有形固定資産減価償却率最大値テキスト"/>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13" name="直線コネクタ 412"/>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14" name="【市民会館】&#10;有形固定資産減価償却率平均値テキスト"/>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5" name="フローチャート: 判断 414"/>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16" name="フローチャート: 判断 415"/>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7" name="フローチャート: 判断 416"/>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18" name="フローチャート: 判断 417"/>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9" name="フローチャート: 判断 418"/>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67855</xdr:rowOff>
    </xdr:from>
    <xdr:to>
      <xdr:col>24</xdr:col>
      <xdr:colOff>114300</xdr:colOff>
      <xdr:row>106</xdr:row>
      <xdr:rowOff>169455</xdr:rowOff>
    </xdr:to>
    <xdr:sp macro="" textlink="">
      <xdr:nvSpPr>
        <xdr:cNvPr id="425" name="楕円 424"/>
        <xdr:cNvSpPr/>
      </xdr:nvSpPr>
      <xdr:spPr>
        <a:xfrm>
          <a:off x="45847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46282</xdr:rowOff>
    </xdr:from>
    <xdr:ext cx="405111" cy="259045"/>
    <xdr:sp macro="" textlink="">
      <xdr:nvSpPr>
        <xdr:cNvPr id="426" name="【市民会館】&#10;有形固定資産減価償却率該当値テキスト"/>
        <xdr:cNvSpPr txBox="1"/>
      </xdr:nvSpPr>
      <xdr:spPr>
        <a:xfrm>
          <a:off x="4673600"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49893</xdr:rowOff>
    </xdr:from>
    <xdr:to>
      <xdr:col>20</xdr:col>
      <xdr:colOff>38100</xdr:colOff>
      <xdr:row>106</xdr:row>
      <xdr:rowOff>151493</xdr:rowOff>
    </xdr:to>
    <xdr:sp macro="" textlink="">
      <xdr:nvSpPr>
        <xdr:cNvPr id="427" name="楕円 426"/>
        <xdr:cNvSpPr/>
      </xdr:nvSpPr>
      <xdr:spPr>
        <a:xfrm>
          <a:off x="3746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100693</xdr:rowOff>
    </xdr:from>
    <xdr:to>
      <xdr:col>24</xdr:col>
      <xdr:colOff>63500</xdr:colOff>
      <xdr:row>106</xdr:row>
      <xdr:rowOff>118655</xdr:rowOff>
    </xdr:to>
    <xdr:cxnSp macro="">
      <xdr:nvCxnSpPr>
        <xdr:cNvPr id="428" name="直線コネクタ 427"/>
        <xdr:cNvCxnSpPr/>
      </xdr:nvCxnSpPr>
      <xdr:spPr>
        <a:xfrm>
          <a:off x="3797300" y="18274393"/>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111942</xdr:rowOff>
    </xdr:from>
    <xdr:to>
      <xdr:col>15</xdr:col>
      <xdr:colOff>101600</xdr:colOff>
      <xdr:row>106</xdr:row>
      <xdr:rowOff>42092</xdr:rowOff>
    </xdr:to>
    <xdr:sp macro="" textlink="">
      <xdr:nvSpPr>
        <xdr:cNvPr id="429" name="楕円 428"/>
        <xdr:cNvSpPr/>
      </xdr:nvSpPr>
      <xdr:spPr>
        <a:xfrm>
          <a:off x="2857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162742</xdr:rowOff>
    </xdr:from>
    <xdr:to>
      <xdr:col>19</xdr:col>
      <xdr:colOff>177800</xdr:colOff>
      <xdr:row>106</xdr:row>
      <xdr:rowOff>100693</xdr:rowOff>
    </xdr:to>
    <xdr:cxnSp macro="">
      <xdr:nvCxnSpPr>
        <xdr:cNvPr id="430" name="直線コネクタ 429"/>
        <xdr:cNvCxnSpPr/>
      </xdr:nvCxnSpPr>
      <xdr:spPr>
        <a:xfrm>
          <a:off x="2908300" y="18164992"/>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74386</xdr:rowOff>
    </xdr:from>
    <xdr:to>
      <xdr:col>10</xdr:col>
      <xdr:colOff>165100</xdr:colOff>
      <xdr:row>106</xdr:row>
      <xdr:rowOff>4536</xdr:rowOff>
    </xdr:to>
    <xdr:sp macro="" textlink="">
      <xdr:nvSpPr>
        <xdr:cNvPr id="431" name="楕円 430"/>
        <xdr:cNvSpPr/>
      </xdr:nvSpPr>
      <xdr:spPr>
        <a:xfrm>
          <a:off x="1968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125186</xdr:rowOff>
    </xdr:from>
    <xdr:to>
      <xdr:col>15</xdr:col>
      <xdr:colOff>50800</xdr:colOff>
      <xdr:row>105</xdr:row>
      <xdr:rowOff>162742</xdr:rowOff>
    </xdr:to>
    <xdr:cxnSp macro="">
      <xdr:nvCxnSpPr>
        <xdr:cNvPr id="432" name="直線コネクタ 431"/>
        <xdr:cNvCxnSpPr/>
      </xdr:nvCxnSpPr>
      <xdr:spPr>
        <a:xfrm>
          <a:off x="2019300" y="181274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40095</xdr:rowOff>
    </xdr:from>
    <xdr:to>
      <xdr:col>6</xdr:col>
      <xdr:colOff>38100</xdr:colOff>
      <xdr:row>105</xdr:row>
      <xdr:rowOff>141695</xdr:rowOff>
    </xdr:to>
    <xdr:sp macro="" textlink="">
      <xdr:nvSpPr>
        <xdr:cNvPr id="433" name="楕円 432"/>
        <xdr:cNvSpPr/>
      </xdr:nvSpPr>
      <xdr:spPr>
        <a:xfrm>
          <a:off x="1079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90895</xdr:rowOff>
    </xdr:from>
    <xdr:to>
      <xdr:col>10</xdr:col>
      <xdr:colOff>114300</xdr:colOff>
      <xdr:row>105</xdr:row>
      <xdr:rowOff>125186</xdr:rowOff>
    </xdr:to>
    <xdr:cxnSp macro="">
      <xdr:nvCxnSpPr>
        <xdr:cNvPr id="434" name="直線コネクタ 433"/>
        <xdr:cNvCxnSpPr/>
      </xdr:nvCxnSpPr>
      <xdr:spPr>
        <a:xfrm>
          <a:off x="1130300" y="180931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35" name="n_1aveValue【市民会館】&#10;有形固定資産減価償却率"/>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36" name="n_2aveValue【市民会館】&#10;有形固定資産減価償却率"/>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37" name="n_3aveValue【市民会館】&#10;有形固定資産減価償却率"/>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8" name="n_4aveValue【市民会館】&#10;有形固定資産減価償却率"/>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142620</xdr:rowOff>
    </xdr:from>
    <xdr:ext cx="405111" cy="259045"/>
    <xdr:sp macro="" textlink="">
      <xdr:nvSpPr>
        <xdr:cNvPr id="439" name="n_1mainValue【市民会館】&#10;有形固定資産減価償却率"/>
        <xdr:cNvSpPr txBox="1"/>
      </xdr:nvSpPr>
      <xdr:spPr>
        <a:xfrm>
          <a:off x="35820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33219</xdr:rowOff>
    </xdr:from>
    <xdr:ext cx="405111" cy="259045"/>
    <xdr:sp macro="" textlink="">
      <xdr:nvSpPr>
        <xdr:cNvPr id="440" name="n_2mainValue【市民会館】&#10;有形固定資産減価償却率"/>
        <xdr:cNvSpPr txBox="1"/>
      </xdr:nvSpPr>
      <xdr:spPr>
        <a:xfrm>
          <a:off x="2705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167113</xdr:rowOff>
    </xdr:from>
    <xdr:ext cx="405111" cy="259045"/>
    <xdr:sp macro="" textlink="">
      <xdr:nvSpPr>
        <xdr:cNvPr id="441" name="n_3mainValue【市民会館】&#10;有形固定資産減価償却率"/>
        <xdr:cNvSpPr txBox="1"/>
      </xdr:nvSpPr>
      <xdr:spPr>
        <a:xfrm>
          <a:off x="1816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132822</xdr:rowOff>
    </xdr:from>
    <xdr:ext cx="405111" cy="259045"/>
    <xdr:sp macro="" textlink="">
      <xdr:nvSpPr>
        <xdr:cNvPr id="442" name="n_4mainValue【市民会館】&#10;有形固定資産減価償却率"/>
        <xdr:cNvSpPr txBox="1"/>
      </xdr:nvSpPr>
      <xdr:spPr>
        <a:xfrm>
          <a:off x="927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108</xdr:row>
      <xdr:rowOff>80011</xdr:rowOff>
    </xdr:to>
    <xdr:cxnSp macro="">
      <xdr:nvCxnSpPr>
        <xdr:cNvPr id="466" name="直線コネクタ 465"/>
        <xdr:cNvCxnSpPr/>
      </xdr:nvCxnSpPr>
      <xdr:spPr>
        <a:xfrm flipV="1">
          <a:off x="10476865" y="1707642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83838</xdr:rowOff>
    </xdr:from>
    <xdr:ext cx="469744" cy="259045"/>
    <xdr:sp macro="" textlink="">
      <xdr:nvSpPr>
        <xdr:cNvPr id="467" name="【市民会館】&#10;一人当たり面積最小値テキスト"/>
        <xdr:cNvSpPr txBox="1"/>
      </xdr:nvSpPr>
      <xdr:spPr>
        <a:xfrm>
          <a:off x="10515600"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80011</xdr:rowOff>
    </xdr:from>
    <xdr:to>
      <xdr:col>55</xdr:col>
      <xdr:colOff>88900</xdr:colOff>
      <xdr:row>108</xdr:row>
      <xdr:rowOff>80011</xdr:rowOff>
    </xdr:to>
    <xdr:cxnSp macro="">
      <xdr:nvCxnSpPr>
        <xdr:cNvPr id="468" name="直線コネクタ 467"/>
        <xdr:cNvCxnSpPr/>
      </xdr:nvCxnSpPr>
      <xdr:spPr>
        <a:xfrm>
          <a:off x="10388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69" name="【市民会館】&#10;一人当たり面積最大値テキスト"/>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70" name="直線コネクタ 469"/>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128288</xdr:rowOff>
    </xdr:from>
    <xdr:ext cx="469744" cy="259045"/>
    <xdr:sp macro="" textlink="">
      <xdr:nvSpPr>
        <xdr:cNvPr id="471" name="【市民会館】&#10;一人当たり面積平均値テキスト"/>
        <xdr:cNvSpPr txBox="1"/>
      </xdr:nvSpPr>
      <xdr:spPr>
        <a:xfrm>
          <a:off x="10515600" y="17787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472" name="フローチャート: 判断 471"/>
        <xdr:cNvSpPr/>
      </xdr:nvSpPr>
      <xdr:spPr>
        <a:xfrm>
          <a:off x="10426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73" name="フローチャート: 判断 472"/>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4" name="フローチャート: 判断 473"/>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75" name="フローチャート: 判断 474"/>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166370</xdr:rowOff>
    </xdr:from>
    <xdr:to>
      <xdr:col>36</xdr:col>
      <xdr:colOff>165100</xdr:colOff>
      <xdr:row>105</xdr:row>
      <xdr:rowOff>96520</xdr:rowOff>
    </xdr:to>
    <xdr:sp macro="" textlink="">
      <xdr:nvSpPr>
        <xdr:cNvPr id="476" name="フローチャート: 判断 475"/>
        <xdr:cNvSpPr/>
      </xdr:nvSpPr>
      <xdr:spPr>
        <a:xfrm>
          <a:off x="6921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33020</xdr:rowOff>
    </xdr:from>
    <xdr:to>
      <xdr:col>55</xdr:col>
      <xdr:colOff>50800</xdr:colOff>
      <xdr:row>105</xdr:row>
      <xdr:rowOff>134620</xdr:rowOff>
    </xdr:to>
    <xdr:sp macro="" textlink="">
      <xdr:nvSpPr>
        <xdr:cNvPr id="482" name="楕円 481"/>
        <xdr:cNvSpPr/>
      </xdr:nvSpPr>
      <xdr:spPr>
        <a:xfrm>
          <a:off x="10426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11447</xdr:rowOff>
    </xdr:from>
    <xdr:ext cx="469744" cy="259045"/>
    <xdr:sp macro="" textlink="">
      <xdr:nvSpPr>
        <xdr:cNvPr id="483" name="【市民会館】&#10;一人当たり面積該当値テキスト"/>
        <xdr:cNvSpPr txBox="1"/>
      </xdr:nvSpPr>
      <xdr:spPr>
        <a:xfrm>
          <a:off x="10515600" y="180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78739</xdr:rowOff>
    </xdr:from>
    <xdr:to>
      <xdr:col>50</xdr:col>
      <xdr:colOff>165100</xdr:colOff>
      <xdr:row>105</xdr:row>
      <xdr:rowOff>8889</xdr:rowOff>
    </xdr:to>
    <xdr:sp macro="" textlink="">
      <xdr:nvSpPr>
        <xdr:cNvPr id="484" name="楕円 483"/>
        <xdr:cNvSpPr/>
      </xdr:nvSpPr>
      <xdr:spPr>
        <a:xfrm>
          <a:off x="9588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129539</xdr:rowOff>
    </xdr:from>
    <xdr:to>
      <xdr:col>55</xdr:col>
      <xdr:colOff>0</xdr:colOff>
      <xdr:row>105</xdr:row>
      <xdr:rowOff>83820</xdr:rowOff>
    </xdr:to>
    <xdr:cxnSp macro="">
      <xdr:nvCxnSpPr>
        <xdr:cNvPr id="485" name="直線コネクタ 484"/>
        <xdr:cNvCxnSpPr/>
      </xdr:nvCxnSpPr>
      <xdr:spPr>
        <a:xfrm>
          <a:off x="9639300" y="17960339"/>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93980</xdr:rowOff>
    </xdr:from>
    <xdr:to>
      <xdr:col>46</xdr:col>
      <xdr:colOff>38100</xdr:colOff>
      <xdr:row>105</xdr:row>
      <xdr:rowOff>24130</xdr:rowOff>
    </xdr:to>
    <xdr:sp macro="" textlink="">
      <xdr:nvSpPr>
        <xdr:cNvPr id="486" name="楕円 485"/>
        <xdr:cNvSpPr/>
      </xdr:nvSpPr>
      <xdr:spPr>
        <a:xfrm>
          <a:off x="8699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129539</xdr:rowOff>
    </xdr:from>
    <xdr:to>
      <xdr:col>50</xdr:col>
      <xdr:colOff>114300</xdr:colOff>
      <xdr:row>104</xdr:row>
      <xdr:rowOff>144780</xdr:rowOff>
    </xdr:to>
    <xdr:cxnSp macro="">
      <xdr:nvCxnSpPr>
        <xdr:cNvPr id="487" name="直線コネクタ 486"/>
        <xdr:cNvCxnSpPr/>
      </xdr:nvCxnSpPr>
      <xdr:spPr>
        <a:xfrm flipV="1">
          <a:off x="8750300" y="179603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113030</xdr:rowOff>
    </xdr:from>
    <xdr:to>
      <xdr:col>41</xdr:col>
      <xdr:colOff>101600</xdr:colOff>
      <xdr:row>105</xdr:row>
      <xdr:rowOff>43180</xdr:rowOff>
    </xdr:to>
    <xdr:sp macro="" textlink="">
      <xdr:nvSpPr>
        <xdr:cNvPr id="488" name="楕円 487"/>
        <xdr:cNvSpPr/>
      </xdr:nvSpPr>
      <xdr:spPr>
        <a:xfrm>
          <a:off x="7810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144780</xdr:rowOff>
    </xdr:from>
    <xdr:to>
      <xdr:col>45</xdr:col>
      <xdr:colOff>177800</xdr:colOff>
      <xdr:row>104</xdr:row>
      <xdr:rowOff>163830</xdr:rowOff>
    </xdr:to>
    <xdr:cxnSp macro="">
      <xdr:nvCxnSpPr>
        <xdr:cNvPr id="489" name="直線コネクタ 488"/>
        <xdr:cNvCxnSpPr/>
      </xdr:nvCxnSpPr>
      <xdr:spPr>
        <a:xfrm flipV="1">
          <a:off x="7861300" y="179755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124461</xdr:rowOff>
    </xdr:from>
    <xdr:to>
      <xdr:col>36</xdr:col>
      <xdr:colOff>165100</xdr:colOff>
      <xdr:row>105</xdr:row>
      <xdr:rowOff>54611</xdr:rowOff>
    </xdr:to>
    <xdr:sp macro="" textlink="">
      <xdr:nvSpPr>
        <xdr:cNvPr id="490" name="楕円 489"/>
        <xdr:cNvSpPr/>
      </xdr:nvSpPr>
      <xdr:spPr>
        <a:xfrm>
          <a:off x="6921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163830</xdr:rowOff>
    </xdr:from>
    <xdr:to>
      <xdr:col>41</xdr:col>
      <xdr:colOff>50800</xdr:colOff>
      <xdr:row>105</xdr:row>
      <xdr:rowOff>3811</xdr:rowOff>
    </xdr:to>
    <xdr:cxnSp macro="">
      <xdr:nvCxnSpPr>
        <xdr:cNvPr id="491" name="直線コネクタ 490"/>
        <xdr:cNvCxnSpPr/>
      </xdr:nvCxnSpPr>
      <xdr:spPr>
        <a:xfrm flipV="1">
          <a:off x="6972300" y="179946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92" name="n_1aveValue【市民会館】&#10;一人当たり面積"/>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93" name="n_2aveValue【市民会館】&#10;一人当たり面積"/>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83838</xdr:rowOff>
    </xdr:from>
    <xdr:ext cx="469744" cy="259045"/>
    <xdr:sp macro="" textlink="">
      <xdr:nvSpPr>
        <xdr:cNvPr id="494" name="n_3aveValue【市民会館】&#10;一人当たり面積"/>
        <xdr:cNvSpPr txBox="1"/>
      </xdr:nvSpPr>
      <xdr:spPr>
        <a:xfrm>
          <a:off x="7626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87647</xdr:rowOff>
    </xdr:from>
    <xdr:ext cx="469744" cy="259045"/>
    <xdr:sp macro="" textlink="">
      <xdr:nvSpPr>
        <xdr:cNvPr id="495" name="n_4aveValue【市民会館】&#10;一人当たり面積"/>
        <xdr:cNvSpPr txBox="1"/>
      </xdr:nvSpPr>
      <xdr:spPr>
        <a:xfrm>
          <a:off x="67374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25416</xdr:rowOff>
    </xdr:from>
    <xdr:ext cx="469744" cy="259045"/>
    <xdr:sp macro="" textlink="">
      <xdr:nvSpPr>
        <xdr:cNvPr id="496" name="n_1mainValue【市民会館】&#10;一人当たり面積"/>
        <xdr:cNvSpPr txBox="1"/>
      </xdr:nvSpPr>
      <xdr:spPr>
        <a:xfrm>
          <a:off x="9391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40657</xdr:rowOff>
    </xdr:from>
    <xdr:ext cx="469744" cy="259045"/>
    <xdr:sp macro="" textlink="">
      <xdr:nvSpPr>
        <xdr:cNvPr id="497" name="n_2mainValue【市民会館】&#10;一人当たり面積"/>
        <xdr:cNvSpPr txBox="1"/>
      </xdr:nvSpPr>
      <xdr:spPr>
        <a:xfrm>
          <a:off x="8515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59707</xdr:rowOff>
    </xdr:from>
    <xdr:ext cx="469744" cy="259045"/>
    <xdr:sp macro="" textlink="">
      <xdr:nvSpPr>
        <xdr:cNvPr id="498" name="n_3mainValue【市民会館】&#10;一人当たり面積"/>
        <xdr:cNvSpPr txBox="1"/>
      </xdr:nvSpPr>
      <xdr:spPr>
        <a:xfrm>
          <a:off x="7626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71138</xdr:rowOff>
    </xdr:from>
    <xdr:ext cx="469744" cy="259045"/>
    <xdr:sp macro="" textlink="">
      <xdr:nvSpPr>
        <xdr:cNvPr id="499" name="n_4mainValue【市民会館】&#10;一人当たり面積"/>
        <xdr:cNvSpPr txBox="1"/>
      </xdr:nvSpPr>
      <xdr:spPr>
        <a:xfrm>
          <a:off x="6737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525" name="直線コネクタ 524"/>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526" name="【一般廃棄物処理施設】&#10;有形固定資産減価償却率最小値テキスト"/>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527" name="直線コネクタ 526"/>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528" name="【一般廃棄物処理施設】&#10;有形固定資産減価償却率最大値テキスト"/>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529" name="直線コネクタ 528"/>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30" name="【一般廃棄物処理施設】&#10;有形固定資産減価償却率平均値テキスト"/>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31" name="フローチャート: 判断 530"/>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32" name="フローチャート: 判断 531"/>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33" name="フローチャート: 判断 532"/>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34" name="フローチャート: 判断 533"/>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136434</xdr:rowOff>
    </xdr:from>
    <xdr:to>
      <xdr:col>67</xdr:col>
      <xdr:colOff>101600</xdr:colOff>
      <xdr:row>39</xdr:row>
      <xdr:rowOff>66584</xdr:rowOff>
    </xdr:to>
    <xdr:sp macro="" textlink="">
      <xdr:nvSpPr>
        <xdr:cNvPr id="535" name="フローチャート: 判断 534"/>
        <xdr:cNvSpPr/>
      </xdr:nvSpPr>
      <xdr:spPr>
        <a:xfrm>
          <a:off x="12763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84183</xdr:rowOff>
    </xdr:from>
    <xdr:to>
      <xdr:col>85</xdr:col>
      <xdr:colOff>177800</xdr:colOff>
      <xdr:row>38</xdr:row>
      <xdr:rowOff>14332</xdr:rowOff>
    </xdr:to>
    <xdr:sp macro="" textlink="">
      <xdr:nvSpPr>
        <xdr:cNvPr id="541" name="楕円 540"/>
        <xdr:cNvSpPr/>
      </xdr:nvSpPr>
      <xdr:spPr>
        <a:xfrm>
          <a:off x="162687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107060</xdr:rowOff>
    </xdr:from>
    <xdr:ext cx="405111" cy="259045"/>
    <xdr:sp macro="" textlink="">
      <xdr:nvSpPr>
        <xdr:cNvPr id="542" name="【一般廃棄物処理施設】&#10;有形固定資産減価償却率該当値テキスト"/>
        <xdr:cNvSpPr txBox="1"/>
      </xdr:nvSpPr>
      <xdr:spPr>
        <a:xfrm>
          <a:off x="16357600"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17236</xdr:rowOff>
    </xdr:from>
    <xdr:to>
      <xdr:col>81</xdr:col>
      <xdr:colOff>101600</xdr:colOff>
      <xdr:row>37</xdr:row>
      <xdr:rowOff>118836</xdr:rowOff>
    </xdr:to>
    <xdr:sp macro="" textlink="">
      <xdr:nvSpPr>
        <xdr:cNvPr id="543" name="楕円 542"/>
        <xdr:cNvSpPr/>
      </xdr:nvSpPr>
      <xdr:spPr>
        <a:xfrm>
          <a:off x="15430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68036</xdr:rowOff>
    </xdr:from>
    <xdr:to>
      <xdr:col>85</xdr:col>
      <xdr:colOff>127000</xdr:colOff>
      <xdr:row>37</xdr:row>
      <xdr:rowOff>134983</xdr:rowOff>
    </xdr:to>
    <xdr:cxnSp macro="">
      <xdr:nvCxnSpPr>
        <xdr:cNvPr id="544" name="直線コネクタ 543"/>
        <xdr:cNvCxnSpPr/>
      </xdr:nvCxnSpPr>
      <xdr:spPr>
        <a:xfrm>
          <a:off x="15481300" y="6411686"/>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4173</xdr:rowOff>
    </xdr:from>
    <xdr:to>
      <xdr:col>76</xdr:col>
      <xdr:colOff>165100</xdr:colOff>
      <xdr:row>36</xdr:row>
      <xdr:rowOff>105773</xdr:rowOff>
    </xdr:to>
    <xdr:sp macro="" textlink="">
      <xdr:nvSpPr>
        <xdr:cNvPr id="545" name="楕円 544"/>
        <xdr:cNvSpPr/>
      </xdr:nvSpPr>
      <xdr:spPr>
        <a:xfrm>
          <a:off x="14541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54973</xdr:rowOff>
    </xdr:from>
    <xdr:to>
      <xdr:col>81</xdr:col>
      <xdr:colOff>50800</xdr:colOff>
      <xdr:row>37</xdr:row>
      <xdr:rowOff>68036</xdr:rowOff>
    </xdr:to>
    <xdr:cxnSp macro="">
      <xdr:nvCxnSpPr>
        <xdr:cNvPr id="546" name="直線コネクタ 545"/>
        <xdr:cNvCxnSpPr/>
      </xdr:nvCxnSpPr>
      <xdr:spPr>
        <a:xfrm>
          <a:off x="14592300" y="6227173"/>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111942</xdr:rowOff>
    </xdr:from>
    <xdr:to>
      <xdr:col>72</xdr:col>
      <xdr:colOff>38100</xdr:colOff>
      <xdr:row>36</xdr:row>
      <xdr:rowOff>42092</xdr:rowOff>
    </xdr:to>
    <xdr:sp macro="" textlink="">
      <xdr:nvSpPr>
        <xdr:cNvPr id="547" name="楕円 546"/>
        <xdr:cNvSpPr/>
      </xdr:nvSpPr>
      <xdr:spPr>
        <a:xfrm>
          <a:off x="13652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162742</xdr:rowOff>
    </xdr:from>
    <xdr:to>
      <xdr:col>76</xdr:col>
      <xdr:colOff>114300</xdr:colOff>
      <xdr:row>36</xdr:row>
      <xdr:rowOff>54973</xdr:rowOff>
    </xdr:to>
    <xdr:cxnSp macro="">
      <xdr:nvCxnSpPr>
        <xdr:cNvPr id="548" name="直線コネクタ 547"/>
        <xdr:cNvCxnSpPr/>
      </xdr:nvCxnSpPr>
      <xdr:spPr>
        <a:xfrm>
          <a:off x="13703300" y="6163492"/>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23767</xdr:rowOff>
    </xdr:from>
    <xdr:to>
      <xdr:col>67</xdr:col>
      <xdr:colOff>101600</xdr:colOff>
      <xdr:row>35</xdr:row>
      <xdr:rowOff>125367</xdr:rowOff>
    </xdr:to>
    <xdr:sp macro="" textlink="">
      <xdr:nvSpPr>
        <xdr:cNvPr id="549" name="楕円 548"/>
        <xdr:cNvSpPr/>
      </xdr:nvSpPr>
      <xdr:spPr>
        <a:xfrm>
          <a:off x="12763500" y="6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74567</xdr:rowOff>
    </xdr:from>
    <xdr:to>
      <xdr:col>71</xdr:col>
      <xdr:colOff>177800</xdr:colOff>
      <xdr:row>35</xdr:row>
      <xdr:rowOff>162742</xdr:rowOff>
    </xdr:to>
    <xdr:cxnSp macro="">
      <xdr:nvCxnSpPr>
        <xdr:cNvPr id="550" name="直線コネクタ 549"/>
        <xdr:cNvCxnSpPr/>
      </xdr:nvCxnSpPr>
      <xdr:spPr>
        <a:xfrm>
          <a:off x="12814300" y="6075317"/>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155683</xdr:rowOff>
    </xdr:from>
    <xdr:ext cx="405111" cy="259045"/>
    <xdr:sp macro="" textlink="">
      <xdr:nvSpPr>
        <xdr:cNvPr id="551" name="n_1aveValue【一般廃棄物処理施設】&#10;有形固定資産減価償却率"/>
        <xdr:cNvSpPr txBox="1"/>
      </xdr:nvSpPr>
      <xdr:spPr>
        <a:xfrm>
          <a:off x="15266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552" name="n_2aveValue【一般廃棄物処理施設】&#10;有形固定資産減価償却率"/>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53" name="n_3aveValue【一般廃棄物処理施設】&#10;有形固定資産減価償却率"/>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57711</xdr:rowOff>
    </xdr:from>
    <xdr:ext cx="405111" cy="259045"/>
    <xdr:sp macro="" textlink="">
      <xdr:nvSpPr>
        <xdr:cNvPr id="554" name="n_4aveValue【一般廃棄物処理施設】&#10;有形固定資産減価償却率"/>
        <xdr:cNvSpPr txBox="1"/>
      </xdr:nvSpPr>
      <xdr:spPr>
        <a:xfrm>
          <a:off x="12611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135363</xdr:rowOff>
    </xdr:from>
    <xdr:ext cx="405111" cy="259045"/>
    <xdr:sp macro="" textlink="">
      <xdr:nvSpPr>
        <xdr:cNvPr id="555" name="n_1mainValue【一般廃棄物処理施設】&#10;有形固定資産減価償却率"/>
        <xdr:cNvSpPr txBox="1"/>
      </xdr:nvSpPr>
      <xdr:spPr>
        <a:xfrm>
          <a:off x="152660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122300</xdr:rowOff>
    </xdr:from>
    <xdr:ext cx="405111" cy="259045"/>
    <xdr:sp macro="" textlink="">
      <xdr:nvSpPr>
        <xdr:cNvPr id="556" name="n_2mainValue【一般廃棄物処理施設】&#10;有形固定資産減価償却率"/>
        <xdr:cNvSpPr txBox="1"/>
      </xdr:nvSpPr>
      <xdr:spPr>
        <a:xfrm>
          <a:off x="14389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58619</xdr:rowOff>
    </xdr:from>
    <xdr:ext cx="405111" cy="259045"/>
    <xdr:sp macro="" textlink="">
      <xdr:nvSpPr>
        <xdr:cNvPr id="557" name="n_3mainValue【一般廃棄物処理施設】&#10;有形固定資産減価償却率"/>
        <xdr:cNvSpPr txBox="1"/>
      </xdr:nvSpPr>
      <xdr:spPr>
        <a:xfrm>
          <a:off x="13500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141894</xdr:rowOff>
    </xdr:from>
    <xdr:ext cx="405111" cy="259045"/>
    <xdr:sp macro="" textlink="">
      <xdr:nvSpPr>
        <xdr:cNvPr id="558" name="n_4mainValue【一般廃棄物処理施設】&#10;有形固定資産減価償却率"/>
        <xdr:cNvSpPr txBox="1"/>
      </xdr:nvSpPr>
      <xdr:spPr>
        <a:xfrm>
          <a:off x="12611744" y="579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9" name="直線コネクタ 56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0" name="テキスト ボックス 56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1" name="直線コネクタ 57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2" name="テキスト ボックス 57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3" name="直線コネクタ 57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4" name="テキスト ボックス 57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5" name="直線コネクタ 57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6" name="テキスト ボックス 57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580" name="直線コネクタ 579"/>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581" name="【一般廃棄物処理施設】&#10;一人当たり有形固定資産（償却資産）額最小値テキスト"/>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582" name="直線コネクタ 581"/>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583" name="【一般廃棄物処理施設】&#10;一人当たり有形固定資産（償却資産）額最大値テキスト"/>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584" name="直線コネクタ 583"/>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82246</xdr:rowOff>
    </xdr:from>
    <xdr:ext cx="599010" cy="259045"/>
    <xdr:sp macro="" textlink="">
      <xdr:nvSpPr>
        <xdr:cNvPr id="585" name="【一般廃棄物処理施設】&#10;一人当たり有形固定資産（償却資産）額平均値テキスト"/>
        <xdr:cNvSpPr txBox="1"/>
      </xdr:nvSpPr>
      <xdr:spPr>
        <a:xfrm>
          <a:off x="22199600" y="6597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586" name="フローチャート: 判断 585"/>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587" name="フローチャート: 判断 586"/>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588" name="フローチャート: 判断 587"/>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140752</xdr:rowOff>
    </xdr:from>
    <xdr:to>
      <xdr:col>102</xdr:col>
      <xdr:colOff>165100</xdr:colOff>
      <xdr:row>39</xdr:row>
      <xdr:rowOff>70902</xdr:rowOff>
    </xdr:to>
    <xdr:sp macro="" textlink="">
      <xdr:nvSpPr>
        <xdr:cNvPr id="589" name="フローチャート: 判断 588"/>
        <xdr:cNvSpPr/>
      </xdr:nvSpPr>
      <xdr:spPr>
        <a:xfrm>
          <a:off x="19494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121696</xdr:rowOff>
    </xdr:from>
    <xdr:to>
      <xdr:col>98</xdr:col>
      <xdr:colOff>38100</xdr:colOff>
      <xdr:row>39</xdr:row>
      <xdr:rowOff>51846</xdr:rowOff>
    </xdr:to>
    <xdr:sp macro="" textlink="">
      <xdr:nvSpPr>
        <xdr:cNvPr id="590" name="フローチャート: 判断 589"/>
        <xdr:cNvSpPr/>
      </xdr:nvSpPr>
      <xdr:spPr>
        <a:xfrm>
          <a:off x="18605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120932</xdr:rowOff>
    </xdr:from>
    <xdr:to>
      <xdr:col>116</xdr:col>
      <xdr:colOff>114300</xdr:colOff>
      <xdr:row>34</xdr:row>
      <xdr:rowOff>51082</xdr:rowOff>
    </xdr:to>
    <xdr:sp macro="" textlink="">
      <xdr:nvSpPr>
        <xdr:cNvPr id="596" name="楕円 595"/>
        <xdr:cNvSpPr/>
      </xdr:nvSpPr>
      <xdr:spPr>
        <a:xfrm>
          <a:off x="22110700" y="57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73959</xdr:rowOff>
    </xdr:from>
    <xdr:ext cx="599010" cy="259045"/>
    <xdr:sp macro="" textlink="">
      <xdr:nvSpPr>
        <xdr:cNvPr id="597" name="【一般廃棄物処理施設】&#10;一人当たり有形固定資産（償却資産）額該当値テキスト"/>
        <xdr:cNvSpPr txBox="1"/>
      </xdr:nvSpPr>
      <xdr:spPr>
        <a:xfrm>
          <a:off x="22199600" y="573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3308</xdr:rowOff>
    </xdr:from>
    <xdr:to>
      <xdr:col>112</xdr:col>
      <xdr:colOff>38100</xdr:colOff>
      <xdr:row>34</xdr:row>
      <xdr:rowOff>104908</xdr:rowOff>
    </xdr:to>
    <xdr:sp macro="" textlink="">
      <xdr:nvSpPr>
        <xdr:cNvPr id="598" name="楕円 597"/>
        <xdr:cNvSpPr/>
      </xdr:nvSpPr>
      <xdr:spPr>
        <a:xfrm>
          <a:off x="21272500" y="583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282</xdr:rowOff>
    </xdr:from>
    <xdr:to>
      <xdr:col>116</xdr:col>
      <xdr:colOff>63500</xdr:colOff>
      <xdr:row>34</xdr:row>
      <xdr:rowOff>54108</xdr:rowOff>
    </xdr:to>
    <xdr:cxnSp macro="">
      <xdr:nvCxnSpPr>
        <xdr:cNvPr id="599" name="直線コネクタ 598"/>
        <xdr:cNvCxnSpPr/>
      </xdr:nvCxnSpPr>
      <xdr:spPr>
        <a:xfrm flipV="1">
          <a:off x="21323300" y="5829582"/>
          <a:ext cx="838200" cy="5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52146</xdr:rowOff>
    </xdr:from>
    <xdr:to>
      <xdr:col>107</xdr:col>
      <xdr:colOff>101600</xdr:colOff>
      <xdr:row>34</xdr:row>
      <xdr:rowOff>153746</xdr:rowOff>
    </xdr:to>
    <xdr:sp macro="" textlink="">
      <xdr:nvSpPr>
        <xdr:cNvPr id="600" name="楕円 599"/>
        <xdr:cNvSpPr/>
      </xdr:nvSpPr>
      <xdr:spPr>
        <a:xfrm>
          <a:off x="20383500" y="58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54108</xdr:rowOff>
    </xdr:from>
    <xdr:to>
      <xdr:col>111</xdr:col>
      <xdr:colOff>177800</xdr:colOff>
      <xdr:row>34</xdr:row>
      <xdr:rowOff>102946</xdr:rowOff>
    </xdr:to>
    <xdr:cxnSp macro="">
      <xdr:nvCxnSpPr>
        <xdr:cNvPr id="601" name="直線コネクタ 600"/>
        <xdr:cNvCxnSpPr/>
      </xdr:nvCxnSpPr>
      <xdr:spPr>
        <a:xfrm flipV="1">
          <a:off x="20434300" y="5883408"/>
          <a:ext cx="889000" cy="4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86642</xdr:rowOff>
    </xdr:from>
    <xdr:to>
      <xdr:col>102</xdr:col>
      <xdr:colOff>165100</xdr:colOff>
      <xdr:row>35</xdr:row>
      <xdr:rowOff>16792</xdr:rowOff>
    </xdr:to>
    <xdr:sp macro="" textlink="">
      <xdr:nvSpPr>
        <xdr:cNvPr id="602" name="楕円 601"/>
        <xdr:cNvSpPr/>
      </xdr:nvSpPr>
      <xdr:spPr>
        <a:xfrm>
          <a:off x="19494500" y="591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102946</xdr:rowOff>
    </xdr:from>
    <xdr:to>
      <xdr:col>107</xdr:col>
      <xdr:colOff>50800</xdr:colOff>
      <xdr:row>34</xdr:row>
      <xdr:rowOff>137442</xdr:rowOff>
    </xdr:to>
    <xdr:cxnSp macro="">
      <xdr:nvCxnSpPr>
        <xdr:cNvPr id="603" name="直線コネクタ 602"/>
        <xdr:cNvCxnSpPr/>
      </xdr:nvCxnSpPr>
      <xdr:spPr>
        <a:xfrm flipV="1">
          <a:off x="19545300" y="5932246"/>
          <a:ext cx="889000" cy="3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39678</xdr:rowOff>
    </xdr:from>
    <xdr:to>
      <xdr:col>98</xdr:col>
      <xdr:colOff>38100</xdr:colOff>
      <xdr:row>35</xdr:row>
      <xdr:rowOff>141278</xdr:rowOff>
    </xdr:to>
    <xdr:sp macro="" textlink="">
      <xdr:nvSpPr>
        <xdr:cNvPr id="604" name="楕円 603"/>
        <xdr:cNvSpPr/>
      </xdr:nvSpPr>
      <xdr:spPr>
        <a:xfrm>
          <a:off x="18605500" y="604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137442</xdr:rowOff>
    </xdr:from>
    <xdr:to>
      <xdr:col>102</xdr:col>
      <xdr:colOff>114300</xdr:colOff>
      <xdr:row>35</xdr:row>
      <xdr:rowOff>90478</xdr:rowOff>
    </xdr:to>
    <xdr:cxnSp macro="">
      <xdr:nvCxnSpPr>
        <xdr:cNvPr id="605" name="直線コネクタ 604"/>
        <xdr:cNvCxnSpPr/>
      </xdr:nvCxnSpPr>
      <xdr:spPr>
        <a:xfrm flipV="1">
          <a:off x="18656300" y="5966742"/>
          <a:ext cx="889000" cy="12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24140</xdr:rowOff>
    </xdr:from>
    <xdr:ext cx="599010" cy="259045"/>
    <xdr:sp macro="" textlink="">
      <xdr:nvSpPr>
        <xdr:cNvPr id="606" name="n_1aveValue【一般廃棄物処理施設】&#10;一人当たり有形固定資産（償却資産）額"/>
        <xdr:cNvSpPr txBox="1"/>
      </xdr:nvSpPr>
      <xdr:spPr>
        <a:xfrm>
          <a:off x="21011095" y="671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23025</xdr:rowOff>
    </xdr:from>
    <xdr:ext cx="599010" cy="259045"/>
    <xdr:sp macro="" textlink="">
      <xdr:nvSpPr>
        <xdr:cNvPr id="607" name="n_2aveValue【一般廃棄物処理施設】&#10;一人当たり有形固定資産（償却資産）額"/>
        <xdr:cNvSpPr txBox="1"/>
      </xdr:nvSpPr>
      <xdr:spPr>
        <a:xfrm>
          <a:off x="20134795" y="67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62029</xdr:rowOff>
    </xdr:from>
    <xdr:ext cx="534377" cy="259045"/>
    <xdr:sp macro="" textlink="">
      <xdr:nvSpPr>
        <xdr:cNvPr id="608" name="n_3aveValue【一般廃棄物処理施設】&#10;一人当たり有形固定資産（償却資産）額"/>
        <xdr:cNvSpPr txBox="1"/>
      </xdr:nvSpPr>
      <xdr:spPr>
        <a:xfrm>
          <a:off x="19278111" y="674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42973</xdr:rowOff>
    </xdr:from>
    <xdr:ext cx="599010" cy="259045"/>
    <xdr:sp macro="" textlink="">
      <xdr:nvSpPr>
        <xdr:cNvPr id="609" name="n_4aveValue【一般廃棄物処理施設】&#10;一人当たり有形固定資産（償却資産）額"/>
        <xdr:cNvSpPr txBox="1"/>
      </xdr:nvSpPr>
      <xdr:spPr>
        <a:xfrm>
          <a:off x="18356795" y="67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121435</xdr:rowOff>
    </xdr:from>
    <xdr:ext cx="599010" cy="259045"/>
    <xdr:sp macro="" textlink="">
      <xdr:nvSpPr>
        <xdr:cNvPr id="610" name="n_1mainValue【一般廃棄物処理施設】&#10;一人当たり有形固定資産（償却資産）額"/>
        <xdr:cNvSpPr txBox="1"/>
      </xdr:nvSpPr>
      <xdr:spPr>
        <a:xfrm>
          <a:off x="21011095" y="560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170273</xdr:rowOff>
    </xdr:from>
    <xdr:ext cx="599010" cy="259045"/>
    <xdr:sp macro="" textlink="">
      <xdr:nvSpPr>
        <xdr:cNvPr id="611" name="n_2mainValue【一般廃棄物処理施設】&#10;一人当たり有形固定資産（償却資産）額"/>
        <xdr:cNvSpPr txBox="1"/>
      </xdr:nvSpPr>
      <xdr:spPr>
        <a:xfrm>
          <a:off x="20134795" y="565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33319</xdr:rowOff>
    </xdr:from>
    <xdr:ext cx="599010" cy="259045"/>
    <xdr:sp macro="" textlink="">
      <xdr:nvSpPr>
        <xdr:cNvPr id="612" name="n_3mainValue【一般廃棄物処理施設】&#10;一人当たり有形固定資産（償却資産）額"/>
        <xdr:cNvSpPr txBox="1"/>
      </xdr:nvSpPr>
      <xdr:spPr>
        <a:xfrm>
          <a:off x="19245795" y="569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157805</xdr:rowOff>
    </xdr:from>
    <xdr:ext cx="599010" cy="259045"/>
    <xdr:sp macro="" textlink="">
      <xdr:nvSpPr>
        <xdr:cNvPr id="613" name="n_4mainValue【一般廃棄物処理施設】&#10;一人当たり有形固定資産（償却資産）額"/>
        <xdr:cNvSpPr txBox="1"/>
      </xdr:nvSpPr>
      <xdr:spPr>
        <a:xfrm>
          <a:off x="18356795" y="58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6" name="テキスト ボックス 62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6" name="テキスト ボックス 63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639" name="直線コネクタ 638"/>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0"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1" name="直線コネクタ 64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42" name="【保健センター・保健所】&#10;有形固定資産減価償却率最大値テキスト"/>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3" name="直線コネクタ 642"/>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58618</xdr:rowOff>
    </xdr:from>
    <xdr:ext cx="405111" cy="259045"/>
    <xdr:sp macro="" textlink="">
      <xdr:nvSpPr>
        <xdr:cNvPr id="644" name="【保健センター・保健所】&#10;有形固定資産減価償却率平均値テキスト"/>
        <xdr:cNvSpPr txBox="1"/>
      </xdr:nvSpPr>
      <xdr:spPr>
        <a:xfrm>
          <a:off x="16357600" y="10174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645" name="フローチャート: 判断 644"/>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646" name="フローチャート: 判断 645"/>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7" name="フローチャート: 判断 646"/>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89626</xdr:rowOff>
    </xdr:from>
    <xdr:to>
      <xdr:col>72</xdr:col>
      <xdr:colOff>38100</xdr:colOff>
      <xdr:row>60</xdr:row>
      <xdr:rowOff>19776</xdr:rowOff>
    </xdr:to>
    <xdr:sp macro="" textlink="">
      <xdr:nvSpPr>
        <xdr:cNvPr id="648" name="フローチャート: 判断 647"/>
        <xdr:cNvSpPr/>
      </xdr:nvSpPr>
      <xdr:spPr>
        <a:xfrm>
          <a:off x="136525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60234</xdr:rowOff>
    </xdr:from>
    <xdr:to>
      <xdr:col>67</xdr:col>
      <xdr:colOff>101600</xdr:colOff>
      <xdr:row>59</xdr:row>
      <xdr:rowOff>161834</xdr:rowOff>
    </xdr:to>
    <xdr:sp macro="" textlink="">
      <xdr:nvSpPr>
        <xdr:cNvPr id="649" name="フローチャート: 判断 648"/>
        <xdr:cNvSpPr/>
      </xdr:nvSpPr>
      <xdr:spPr>
        <a:xfrm>
          <a:off x="12763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91259</xdr:rowOff>
    </xdr:from>
    <xdr:to>
      <xdr:col>85</xdr:col>
      <xdr:colOff>177800</xdr:colOff>
      <xdr:row>61</xdr:row>
      <xdr:rowOff>21409</xdr:rowOff>
    </xdr:to>
    <xdr:sp macro="" textlink="">
      <xdr:nvSpPr>
        <xdr:cNvPr id="655" name="楕円 654"/>
        <xdr:cNvSpPr/>
      </xdr:nvSpPr>
      <xdr:spPr>
        <a:xfrm>
          <a:off x="162687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69686</xdr:rowOff>
    </xdr:from>
    <xdr:ext cx="405111" cy="259045"/>
    <xdr:sp macro="" textlink="">
      <xdr:nvSpPr>
        <xdr:cNvPr id="656" name="【保健センター・保健所】&#10;有形固定資産減価償却率該当値テキスト"/>
        <xdr:cNvSpPr txBox="1"/>
      </xdr:nvSpPr>
      <xdr:spPr>
        <a:xfrm>
          <a:off x="16357600"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45538</xdr:rowOff>
    </xdr:from>
    <xdr:to>
      <xdr:col>81</xdr:col>
      <xdr:colOff>101600</xdr:colOff>
      <xdr:row>60</xdr:row>
      <xdr:rowOff>147138</xdr:rowOff>
    </xdr:to>
    <xdr:sp macro="" textlink="">
      <xdr:nvSpPr>
        <xdr:cNvPr id="657" name="楕円 656"/>
        <xdr:cNvSpPr/>
      </xdr:nvSpPr>
      <xdr:spPr>
        <a:xfrm>
          <a:off x="15430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96338</xdr:rowOff>
    </xdr:from>
    <xdr:to>
      <xdr:col>85</xdr:col>
      <xdr:colOff>127000</xdr:colOff>
      <xdr:row>60</xdr:row>
      <xdr:rowOff>142059</xdr:rowOff>
    </xdr:to>
    <xdr:cxnSp macro="">
      <xdr:nvCxnSpPr>
        <xdr:cNvPr id="658" name="直線コネクタ 657"/>
        <xdr:cNvCxnSpPr/>
      </xdr:nvCxnSpPr>
      <xdr:spPr>
        <a:xfrm>
          <a:off x="15481300" y="1038333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74930</xdr:rowOff>
    </xdr:from>
    <xdr:to>
      <xdr:col>76</xdr:col>
      <xdr:colOff>165100</xdr:colOff>
      <xdr:row>60</xdr:row>
      <xdr:rowOff>5080</xdr:rowOff>
    </xdr:to>
    <xdr:sp macro="" textlink="">
      <xdr:nvSpPr>
        <xdr:cNvPr id="659" name="楕円 658"/>
        <xdr:cNvSpPr/>
      </xdr:nvSpPr>
      <xdr:spPr>
        <a:xfrm>
          <a:off x="14541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60</xdr:row>
      <xdr:rowOff>96338</xdr:rowOff>
    </xdr:to>
    <xdr:cxnSp macro="">
      <xdr:nvCxnSpPr>
        <xdr:cNvPr id="660" name="直線コネクタ 659"/>
        <xdr:cNvCxnSpPr/>
      </xdr:nvCxnSpPr>
      <xdr:spPr>
        <a:xfrm>
          <a:off x="14592300" y="10241280"/>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27577</xdr:rowOff>
    </xdr:from>
    <xdr:to>
      <xdr:col>72</xdr:col>
      <xdr:colOff>38100</xdr:colOff>
      <xdr:row>59</xdr:row>
      <xdr:rowOff>129177</xdr:rowOff>
    </xdr:to>
    <xdr:sp macro="" textlink="">
      <xdr:nvSpPr>
        <xdr:cNvPr id="661" name="楕円 660"/>
        <xdr:cNvSpPr/>
      </xdr:nvSpPr>
      <xdr:spPr>
        <a:xfrm>
          <a:off x="13652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78377</xdr:rowOff>
    </xdr:from>
    <xdr:to>
      <xdr:col>76</xdr:col>
      <xdr:colOff>114300</xdr:colOff>
      <xdr:row>59</xdr:row>
      <xdr:rowOff>125730</xdr:rowOff>
    </xdr:to>
    <xdr:cxnSp macro="">
      <xdr:nvCxnSpPr>
        <xdr:cNvPr id="662" name="直線コネクタ 661"/>
        <xdr:cNvCxnSpPr/>
      </xdr:nvCxnSpPr>
      <xdr:spPr>
        <a:xfrm>
          <a:off x="13703300" y="1019392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663" name="楕円 662"/>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78377</xdr:rowOff>
    </xdr:to>
    <xdr:cxnSp macro="">
      <xdr:nvCxnSpPr>
        <xdr:cNvPr id="664" name="直線コネクタ 663"/>
        <xdr:cNvCxnSpPr/>
      </xdr:nvCxnSpPr>
      <xdr:spPr>
        <a:xfrm>
          <a:off x="12814300" y="101727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131008</xdr:rowOff>
    </xdr:from>
    <xdr:ext cx="405111" cy="259045"/>
    <xdr:sp macro="" textlink="">
      <xdr:nvSpPr>
        <xdr:cNvPr id="665" name="n_1aveValue【保健センター・保健所】&#10;有形固定資産減価償却率"/>
        <xdr:cNvSpPr txBox="1"/>
      </xdr:nvSpPr>
      <xdr:spPr>
        <a:xfrm>
          <a:off x="152660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666" name="n_2aveValue【保健センター・保健所】&#10;有形固定資産減価償却率"/>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10903</xdr:rowOff>
    </xdr:from>
    <xdr:ext cx="405111" cy="259045"/>
    <xdr:sp macro="" textlink="">
      <xdr:nvSpPr>
        <xdr:cNvPr id="667" name="n_3aveValue【保健センター・保健所】&#10;有形固定資産減価償却率"/>
        <xdr:cNvSpPr txBox="1"/>
      </xdr:nvSpPr>
      <xdr:spPr>
        <a:xfrm>
          <a:off x="13500744" y="1029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152961</xdr:rowOff>
    </xdr:from>
    <xdr:ext cx="405111" cy="259045"/>
    <xdr:sp macro="" textlink="">
      <xdr:nvSpPr>
        <xdr:cNvPr id="668" name="n_4aveValue【保健センター・保健所】&#10;有形固定資産減価償却率"/>
        <xdr:cNvSpPr txBox="1"/>
      </xdr:nvSpPr>
      <xdr:spPr>
        <a:xfrm>
          <a:off x="12611744" y="1026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138265</xdr:rowOff>
    </xdr:from>
    <xdr:ext cx="405111" cy="259045"/>
    <xdr:sp macro="" textlink="">
      <xdr:nvSpPr>
        <xdr:cNvPr id="669" name="n_1mainValue【保健センター・保健所】&#10;有形固定資産減価償却率"/>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21607</xdr:rowOff>
    </xdr:from>
    <xdr:ext cx="405111" cy="259045"/>
    <xdr:sp macro="" textlink="">
      <xdr:nvSpPr>
        <xdr:cNvPr id="670" name="n_2mainValue【保健センター・保健所】&#10;有形固定資産減価償却率"/>
        <xdr:cNvSpPr txBox="1"/>
      </xdr:nvSpPr>
      <xdr:spPr>
        <a:xfrm>
          <a:off x="14389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145704</xdr:rowOff>
    </xdr:from>
    <xdr:ext cx="405111" cy="259045"/>
    <xdr:sp macro="" textlink="">
      <xdr:nvSpPr>
        <xdr:cNvPr id="671" name="n_3mainValue【保健センター・保健所】&#10;有形固定資産減価償却率"/>
        <xdr:cNvSpPr txBox="1"/>
      </xdr:nvSpPr>
      <xdr:spPr>
        <a:xfrm>
          <a:off x="135007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672" name="n_4mainValue【保健センター・保健所】&#10;有形固定資産減価償却率"/>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3" name="直線コネクタ 6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4" name="テキスト ボックス 6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5" name="直線コネクタ 6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6" name="テキスト ボックス 6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7" name="直線コネクタ 6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8" name="テキスト ボックス 6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9" name="直線コネクタ 6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0" name="テキスト ボックス 6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694" name="直線コネクタ 693"/>
        <xdr:cNvCxnSpPr/>
      </xdr:nvCxnSpPr>
      <xdr:spPr>
        <a:xfrm flipV="1">
          <a:off x="22160864" y="959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95" name="【保健センター・保健所】&#10;一人当たり面積最小値テキスト"/>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96" name="直線コネクタ 695"/>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97"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8" name="直線コネクタ 697"/>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85361</xdr:rowOff>
    </xdr:from>
    <xdr:ext cx="469744" cy="259045"/>
    <xdr:sp macro="" textlink="">
      <xdr:nvSpPr>
        <xdr:cNvPr id="699" name="【保健センター・保健所】&#10;一人当たり面積平均値テキスト"/>
        <xdr:cNvSpPr txBox="1"/>
      </xdr:nvSpPr>
      <xdr:spPr>
        <a:xfrm>
          <a:off x="22199600" y="1054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700" name="フローチャート: 判断 699"/>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701" name="フローチャート: 判断 700"/>
        <xdr:cNvSpPr/>
      </xdr:nvSpPr>
      <xdr:spPr>
        <a:xfrm>
          <a:off x="21272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702" name="フローチャート: 判断 701"/>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703" name="フローチャート: 判断 702"/>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704" name="フローチャート: 判断 703"/>
        <xdr:cNvSpPr/>
      </xdr:nvSpPr>
      <xdr:spPr>
        <a:xfrm>
          <a:off x="18605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15494</xdr:rowOff>
    </xdr:from>
    <xdr:to>
      <xdr:col>116</xdr:col>
      <xdr:colOff>114300</xdr:colOff>
      <xdr:row>59</xdr:row>
      <xdr:rowOff>117094</xdr:rowOff>
    </xdr:to>
    <xdr:sp macro="" textlink="">
      <xdr:nvSpPr>
        <xdr:cNvPr id="710" name="楕円 709"/>
        <xdr:cNvSpPr/>
      </xdr:nvSpPr>
      <xdr:spPr>
        <a:xfrm>
          <a:off x="221107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38371</xdr:rowOff>
    </xdr:from>
    <xdr:ext cx="469744" cy="259045"/>
    <xdr:sp macro="" textlink="">
      <xdr:nvSpPr>
        <xdr:cNvPr id="711" name="【保健センター・保健所】&#10;一人当たり面積該当値テキスト"/>
        <xdr:cNvSpPr txBox="1"/>
      </xdr:nvSpPr>
      <xdr:spPr>
        <a:xfrm>
          <a:off x="22199600" y="998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24638</xdr:rowOff>
    </xdr:from>
    <xdr:to>
      <xdr:col>112</xdr:col>
      <xdr:colOff>38100</xdr:colOff>
      <xdr:row>59</xdr:row>
      <xdr:rowOff>126238</xdr:rowOff>
    </xdr:to>
    <xdr:sp macro="" textlink="">
      <xdr:nvSpPr>
        <xdr:cNvPr id="712" name="楕円 711"/>
        <xdr:cNvSpPr/>
      </xdr:nvSpPr>
      <xdr:spPr>
        <a:xfrm>
          <a:off x="21272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66294</xdr:rowOff>
    </xdr:from>
    <xdr:to>
      <xdr:col>116</xdr:col>
      <xdr:colOff>63500</xdr:colOff>
      <xdr:row>59</xdr:row>
      <xdr:rowOff>75438</xdr:rowOff>
    </xdr:to>
    <xdr:cxnSp macro="">
      <xdr:nvCxnSpPr>
        <xdr:cNvPr id="713" name="直線コネクタ 712"/>
        <xdr:cNvCxnSpPr/>
      </xdr:nvCxnSpPr>
      <xdr:spPr>
        <a:xfrm flipV="1">
          <a:off x="21323300" y="101818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38354</xdr:rowOff>
    </xdr:from>
    <xdr:to>
      <xdr:col>107</xdr:col>
      <xdr:colOff>101600</xdr:colOff>
      <xdr:row>59</xdr:row>
      <xdr:rowOff>139954</xdr:rowOff>
    </xdr:to>
    <xdr:sp macro="" textlink="">
      <xdr:nvSpPr>
        <xdr:cNvPr id="714" name="楕円 713"/>
        <xdr:cNvSpPr/>
      </xdr:nvSpPr>
      <xdr:spPr>
        <a:xfrm>
          <a:off x="20383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75438</xdr:rowOff>
    </xdr:from>
    <xdr:to>
      <xdr:col>111</xdr:col>
      <xdr:colOff>177800</xdr:colOff>
      <xdr:row>59</xdr:row>
      <xdr:rowOff>89154</xdr:rowOff>
    </xdr:to>
    <xdr:cxnSp macro="">
      <xdr:nvCxnSpPr>
        <xdr:cNvPr id="715" name="直線コネクタ 714"/>
        <xdr:cNvCxnSpPr/>
      </xdr:nvCxnSpPr>
      <xdr:spPr>
        <a:xfrm flipV="1">
          <a:off x="20434300" y="101909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61214</xdr:rowOff>
    </xdr:from>
    <xdr:to>
      <xdr:col>102</xdr:col>
      <xdr:colOff>165100</xdr:colOff>
      <xdr:row>59</xdr:row>
      <xdr:rowOff>162814</xdr:rowOff>
    </xdr:to>
    <xdr:sp macro="" textlink="">
      <xdr:nvSpPr>
        <xdr:cNvPr id="716" name="楕円 715"/>
        <xdr:cNvSpPr/>
      </xdr:nvSpPr>
      <xdr:spPr>
        <a:xfrm>
          <a:off x="19494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89154</xdr:rowOff>
    </xdr:from>
    <xdr:to>
      <xdr:col>107</xdr:col>
      <xdr:colOff>50800</xdr:colOff>
      <xdr:row>59</xdr:row>
      <xdr:rowOff>112014</xdr:rowOff>
    </xdr:to>
    <xdr:cxnSp macro="">
      <xdr:nvCxnSpPr>
        <xdr:cNvPr id="717" name="直線コネクタ 716"/>
        <xdr:cNvCxnSpPr/>
      </xdr:nvCxnSpPr>
      <xdr:spPr>
        <a:xfrm flipV="1">
          <a:off x="19545300" y="102047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70358</xdr:rowOff>
    </xdr:from>
    <xdr:to>
      <xdr:col>98</xdr:col>
      <xdr:colOff>38100</xdr:colOff>
      <xdr:row>60</xdr:row>
      <xdr:rowOff>508</xdr:rowOff>
    </xdr:to>
    <xdr:sp macro="" textlink="">
      <xdr:nvSpPr>
        <xdr:cNvPr id="718" name="楕円 717"/>
        <xdr:cNvSpPr/>
      </xdr:nvSpPr>
      <xdr:spPr>
        <a:xfrm>
          <a:off x="18605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112014</xdr:rowOff>
    </xdr:from>
    <xdr:to>
      <xdr:col>102</xdr:col>
      <xdr:colOff>114300</xdr:colOff>
      <xdr:row>59</xdr:row>
      <xdr:rowOff>121158</xdr:rowOff>
    </xdr:to>
    <xdr:cxnSp macro="">
      <xdr:nvCxnSpPr>
        <xdr:cNvPr id="719" name="直線コネクタ 718"/>
        <xdr:cNvCxnSpPr/>
      </xdr:nvCxnSpPr>
      <xdr:spPr>
        <a:xfrm flipV="1">
          <a:off x="18656300" y="10227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28211</xdr:rowOff>
    </xdr:from>
    <xdr:ext cx="469744" cy="259045"/>
    <xdr:sp macro="" textlink="">
      <xdr:nvSpPr>
        <xdr:cNvPr id="720" name="n_1aveValue【保健センター・保健所】&#10;一人当たり面積"/>
        <xdr:cNvSpPr txBox="1"/>
      </xdr:nvSpPr>
      <xdr:spPr>
        <a:xfrm>
          <a:off x="21075727"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23639</xdr:rowOff>
    </xdr:from>
    <xdr:ext cx="469744" cy="259045"/>
    <xdr:sp macro="" textlink="">
      <xdr:nvSpPr>
        <xdr:cNvPr id="721" name="n_2aveValue【保健センター・保健所】&#10;一人当たり面積"/>
        <xdr:cNvSpPr txBox="1"/>
      </xdr:nvSpPr>
      <xdr:spPr>
        <a:xfrm>
          <a:off x="201994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722" name="n_3aveValue【保健センター・保健所】&#10;一人当たり面積"/>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14495</xdr:rowOff>
    </xdr:from>
    <xdr:ext cx="469744" cy="259045"/>
    <xdr:sp macro="" textlink="">
      <xdr:nvSpPr>
        <xdr:cNvPr id="723" name="n_4aveValue【保健センター・保健所】&#10;一人当たり面積"/>
        <xdr:cNvSpPr txBox="1"/>
      </xdr:nvSpPr>
      <xdr:spPr>
        <a:xfrm>
          <a:off x="18421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142765</xdr:rowOff>
    </xdr:from>
    <xdr:ext cx="469744" cy="259045"/>
    <xdr:sp macro="" textlink="">
      <xdr:nvSpPr>
        <xdr:cNvPr id="724" name="n_1mainValue【保健センター・保健所】&#10;一人当たり面積"/>
        <xdr:cNvSpPr txBox="1"/>
      </xdr:nvSpPr>
      <xdr:spPr>
        <a:xfrm>
          <a:off x="21075727" y="991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156481</xdr:rowOff>
    </xdr:from>
    <xdr:ext cx="469744" cy="259045"/>
    <xdr:sp macro="" textlink="">
      <xdr:nvSpPr>
        <xdr:cNvPr id="725" name="n_2mainValue【保健センター・保健所】&#10;一人当たり面積"/>
        <xdr:cNvSpPr txBox="1"/>
      </xdr:nvSpPr>
      <xdr:spPr>
        <a:xfrm>
          <a:off x="20199427" y="992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7891</xdr:rowOff>
    </xdr:from>
    <xdr:ext cx="469744" cy="259045"/>
    <xdr:sp macro="" textlink="">
      <xdr:nvSpPr>
        <xdr:cNvPr id="726" name="n_3mainValue【保健センター・保健所】&#10;一人当たり面積"/>
        <xdr:cNvSpPr txBox="1"/>
      </xdr:nvSpPr>
      <xdr:spPr>
        <a:xfrm>
          <a:off x="19310427" y="995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17035</xdr:rowOff>
    </xdr:from>
    <xdr:ext cx="469744" cy="259045"/>
    <xdr:sp macro="" textlink="">
      <xdr:nvSpPr>
        <xdr:cNvPr id="727" name="n_4mainValue【保健センター・保健所】&#10;一人当たり面積"/>
        <xdr:cNvSpPr txBox="1"/>
      </xdr:nvSpPr>
      <xdr:spPr>
        <a:xfrm>
          <a:off x="18421427" y="99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0" name="テキスト ボックス 739"/>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750" name="直線コネクタ 749"/>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751" name="【消防施設】&#10;有形固定資産減価償却率最小値テキスト"/>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752" name="直線コネクタ 751"/>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753" name="【消防施設】&#10;有形固定資産減価償却率最大値テキスト"/>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754" name="直線コネクタ 753"/>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50309</xdr:rowOff>
    </xdr:from>
    <xdr:ext cx="405111" cy="259045"/>
    <xdr:sp macro="" textlink="">
      <xdr:nvSpPr>
        <xdr:cNvPr id="755" name="【消防施設】&#10;有形固定資産減価償却率平均値テキスト"/>
        <xdr:cNvSpPr txBox="1"/>
      </xdr:nvSpPr>
      <xdr:spPr>
        <a:xfrm>
          <a:off x="16357600" y="1393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756" name="フローチャート: 判断 755"/>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7" name="フローチャート: 判断 756"/>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758" name="フローチャート: 判断 757"/>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59" name="フローチャート: 判断 758"/>
        <xdr:cNvSpPr/>
      </xdr:nvSpPr>
      <xdr:spPr>
        <a:xfrm>
          <a:off x="13652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108458</xdr:rowOff>
    </xdr:from>
    <xdr:to>
      <xdr:col>67</xdr:col>
      <xdr:colOff>101600</xdr:colOff>
      <xdr:row>81</xdr:row>
      <xdr:rowOff>38608</xdr:rowOff>
    </xdr:to>
    <xdr:sp macro="" textlink="">
      <xdr:nvSpPr>
        <xdr:cNvPr id="760" name="フローチャート: 判断 759"/>
        <xdr:cNvSpPr/>
      </xdr:nvSpPr>
      <xdr:spPr>
        <a:xfrm>
          <a:off x="12763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145035</xdr:rowOff>
    </xdr:from>
    <xdr:to>
      <xdr:col>85</xdr:col>
      <xdr:colOff>177800</xdr:colOff>
      <xdr:row>81</xdr:row>
      <xdr:rowOff>75185</xdr:rowOff>
    </xdr:to>
    <xdr:sp macro="" textlink="">
      <xdr:nvSpPr>
        <xdr:cNvPr id="766" name="楕円 765"/>
        <xdr:cNvSpPr/>
      </xdr:nvSpPr>
      <xdr:spPr>
        <a:xfrm>
          <a:off x="16268700" y="138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167912</xdr:rowOff>
    </xdr:from>
    <xdr:ext cx="405111" cy="259045"/>
    <xdr:sp macro="" textlink="">
      <xdr:nvSpPr>
        <xdr:cNvPr id="767" name="【消防施設】&#10;有形固定資産減価償却率該当値テキスト"/>
        <xdr:cNvSpPr txBox="1"/>
      </xdr:nvSpPr>
      <xdr:spPr>
        <a:xfrm>
          <a:off x="16357600" y="13712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138176</xdr:rowOff>
    </xdr:from>
    <xdr:to>
      <xdr:col>81</xdr:col>
      <xdr:colOff>101600</xdr:colOff>
      <xdr:row>81</xdr:row>
      <xdr:rowOff>68326</xdr:rowOff>
    </xdr:to>
    <xdr:sp macro="" textlink="">
      <xdr:nvSpPr>
        <xdr:cNvPr id="768" name="楕円 767"/>
        <xdr:cNvSpPr/>
      </xdr:nvSpPr>
      <xdr:spPr>
        <a:xfrm>
          <a:off x="154305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17526</xdr:rowOff>
    </xdr:from>
    <xdr:to>
      <xdr:col>85</xdr:col>
      <xdr:colOff>127000</xdr:colOff>
      <xdr:row>81</xdr:row>
      <xdr:rowOff>24385</xdr:rowOff>
    </xdr:to>
    <xdr:cxnSp macro="">
      <xdr:nvCxnSpPr>
        <xdr:cNvPr id="769" name="直線コネクタ 768"/>
        <xdr:cNvCxnSpPr/>
      </xdr:nvCxnSpPr>
      <xdr:spPr>
        <a:xfrm>
          <a:off x="15481300" y="13904976"/>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58165</xdr:rowOff>
    </xdr:from>
    <xdr:to>
      <xdr:col>76</xdr:col>
      <xdr:colOff>165100</xdr:colOff>
      <xdr:row>79</xdr:row>
      <xdr:rowOff>159765</xdr:rowOff>
    </xdr:to>
    <xdr:sp macro="" textlink="">
      <xdr:nvSpPr>
        <xdr:cNvPr id="770" name="楕円 769"/>
        <xdr:cNvSpPr/>
      </xdr:nvSpPr>
      <xdr:spPr>
        <a:xfrm>
          <a:off x="14541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108965</xdr:rowOff>
    </xdr:from>
    <xdr:to>
      <xdr:col>81</xdr:col>
      <xdr:colOff>50800</xdr:colOff>
      <xdr:row>81</xdr:row>
      <xdr:rowOff>17526</xdr:rowOff>
    </xdr:to>
    <xdr:cxnSp macro="">
      <xdr:nvCxnSpPr>
        <xdr:cNvPr id="771" name="直線コネクタ 770"/>
        <xdr:cNvCxnSpPr/>
      </xdr:nvCxnSpPr>
      <xdr:spPr>
        <a:xfrm>
          <a:off x="14592300" y="13653515"/>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21589</xdr:rowOff>
    </xdr:from>
    <xdr:to>
      <xdr:col>72</xdr:col>
      <xdr:colOff>38100</xdr:colOff>
      <xdr:row>79</xdr:row>
      <xdr:rowOff>123189</xdr:rowOff>
    </xdr:to>
    <xdr:sp macro="" textlink="">
      <xdr:nvSpPr>
        <xdr:cNvPr id="772" name="楕円 771"/>
        <xdr:cNvSpPr/>
      </xdr:nvSpPr>
      <xdr:spPr>
        <a:xfrm>
          <a:off x="13652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72389</xdr:rowOff>
    </xdr:from>
    <xdr:to>
      <xdr:col>76</xdr:col>
      <xdr:colOff>114300</xdr:colOff>
      <xdr:row>79</xdr:row>
      <xdr:rowOff>108965</xdr:rowOff>
    </xdr:to>
    <xdr:cxnSp macro="">
      <xdr:nvCxnSpPr>
        <xdr:cNvPr id="773" name="直線コネクタ 772"/>
        <xdr:cNvCxnSpPr/>
      </xdr:nvCxnSpPr>
      <xdr:spPr>
        <a:xfrm>
          <a:off x="13703300" y="136169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165608</xdr:rowOff>
    </xdr:from>
    <xdr:to>
      <xdr:col>67</xdr:col>
      <xdr:colOff>101600</xdr:colOff>
      <xdr:row>80</xdr:row>
      <xdr:rowOff>95758</xdr:rowOff>
    </xdr:to>
    <xdr:sp macro="" textlink="">
      <xdr:nvSpPr>
        <xdr:cNvPr id="774" name="楕円 773"/>
        <xdr:cNvSpPr/>
      </xdr:nvSpPr>
      <xdr:spPr>
        <a:xfrm>
          <a:off x="12763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72389</xdr:rowOff>
    </xdr:from>
    <xdr:to>
      <xdr:col>71</xdr:col>
      <xdr:colOff>177800</xdr:colOff>
      <xdr:row>80</xdr:row>
      <xdr:rowOff>44958</xdr:rowOff>
    </xdr:to>
    <xdr:cxnSp macro="">
      <xdr:nvCxnSpPr>
        <xdr:cNvPr id="775" name="直線コネクタ 774"/>
        <xdr:cNvCxnSpPr/>
      </xdr:nvCxnSpPr>
      <xdr:spPr>
        <a:xfrm flipV="1">
          <a:off x="12814300" y="13616939"/>
          <a:ext cx="889000" cy="14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776" name="n_1aveValue【消防施設】&#10;有形固定資産減価償却率"/>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105173</xdr:rowOff>
    </xdr:from>
    <xdr:ext cx="405111" cy="259045"/>
    <xdr:sp macro="" textlink="">
      <xdr:nvSpPr>
        <xdr:cNvPr id="777" name="n_2aveValue【消防施設】&#10;有形固定資産減価償却率"/>
        <xdr:cNvSpPr txBox="1"/>
      </xdr:nvSpPr>
      <xdr:spPr>
        <a:xfrm>
          <a:off x="14389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34307</xdr:rowOff>
    </xdr:from>
    <xdr:ext cx="405111" cy="259045"/>
    <xdr:sp macro="" textlink="">
      <xdr:nvSpPr>
        <xdr:cNvPr id="778" name="n_3aveValue【消防施設】&#10;有形固定資産減価償却率"/>
        <xdr:cNvSpPr txBox="1"/>
      </xdr:nvSpPr>
      <xdr:spPr>
        <a:xfrm>
          <a:off x="13500744"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29735</xdr:rowOff>
    </xdr:from>
    <xdr:ext cx="405111" cy="259045"/>
    <xdr:sp macro="" textlink="">
      <xdr:nvSpPr>
        <xdr:cNvPr id="779" name="n_4aveValue【消防施設】&#10;有形固定資産減価償却率"/>
        <xdr:cNvSpPr txBox="1"/>
      </xdr:nvSpPr>
      <xdr:spPr>
        <a:xfrm>
          <a:off x="12611744" y="1391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84853</xdr:rowOff>
    </xdr:from>
    <xdr:ext cx="405111" cy="259045"/>
    <xdr:sp macro="" textlink="">
      <xdr:nvSpPr>
        <xdr:cNvPr id="780" name="n_1mainValue【消防施設】&#10;有形固定資産減価償却率"/>
        <xdr:cNvSpPr txBox="1"/>
      </xdr:nvSpPr>
      <xdr:spPr>
        <a:xfrm>
          <a:off x="152660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4842</xdr:rowOff>
    </xdr:from>
    <xdr:ext cx="405111" cy="259045"/>
    <xdr:sp macro="" textlink="">
      <xdr:nvSpPr>
        <xdr:cNvPr id="781" name="n_2mainValue【消防施設】&#10;有形固定資産減価償却率"/>
        <xdr:cNvSpPr txBox="1"/>
      </xdr:nvSpPr>
      <xdr:spPr>
        <a:xfrm>
          <a:off x="14389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139716</xdr:rowOff>
    </xdr:from>
    <xdr:ext cx="405111" cy="259045"/>
    <xdr:sp macro="" textlink="">
      <xdr:nvSpPr>
        <xdr:cNvPr id="782" name="n_3mainValue【消防施設】&#10;有形固定資産減価償却率"/>
        <xdr:cNvSpPr txBox="1"/>
      </xdr:nvSpPr>
      <xdr:spPr>
        <a:xfrm>
          <a:off x="13500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112285</xdr:rowOff>
    </xdr:from>
    <xdr:ext cx="405111" cy="259045"/>
    <xdr:sp macro="" textlink="">
      <xdr:nvSpPr>
        <xdr:cNvPr id="783" name="n_4mainValue【消防施設】&#10;有形固定資産減価償却率"/>
        <xdr:cNvSpPr txBox="1"/>
      </xdr:nvSpPr>
      <xdr:spPr>
        <a:xfrm>
          <a:off x="12611744" y="1348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794" name="直線コネクタ 793"/>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795" name="テキスト ボックス 794"/>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798" name="直線コネクタ 797"/>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799" name="テキスト ボックス 798"/>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802" name="直線コネクタ 801"/>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803" name="テキスト ボックス 802"/>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4" name="直線コネクタ 803"/>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5" name="テキスト ボックス 804"/>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806" name="直線コネクタ 805"/>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807" name="テキスト ボックス 806"/>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43814</xdr:rowOff>
    </xdr:from>
    <xdr:to>
      <xdr:col>116</xdr:col>
      <xdr:colOff>62864</xdr:colOff>
      <xdr:row>86</xdr:row>
      <xdr:rowOff>98107</xdr:rowOff>
    </xdr:to>
    <xdr:cxnSp macro="">
      <xdr:nvCxnSpPr>
        <xdr:cNvPr id="811" name="直線コネクタ 810"/>
        <xdr:cNvCxnSpPr/>
      </xdr:nvCxnSpPr>
      <xdr:spPr>
        <a:xfrm flipV="1">
          <a:off x="22160864" y="13416914"/>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101934</xdr:rowOff>
    </xdr:from>
    <xdr:ext cx="469744" cy="259045"/>
    <xdr:sp macro="" textlink="">
      <xdr:nvSpPr>
        <xdr:cNvPr id="812" name="【消防施設】&#10;一人当たり面積最小値テキスト"/>
        <xdr:cNvSpPr txBox="1"/>
      </xdr:nvSpPr>
      <xdr:spPr>
        <a:xfrm>
          <a:off x="22199600" y="1484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98107</xdr:rowOff>
    </xdr:from>
    <xdr:to>
      <xdr:col>116</xdr:col>
      <xdr:colOff>152400</xdr:colOff>
      <xdr:row>86</xdr:row>
      <xdr:rowOff>98107</xdr:rowOff>
    </xdr:to>
    <xdr:cxnSp macro="">
      <xdr:nvCxnSpPr>
        <xdr:cNvPr id="813" name="直線コネクタ 812"/>
        <xdr:cNvCxnSpPr/>
      </xdr:nvCxnSpPr>
      <xdr:spPr>
        <a:xfrm>
          <a:off x="22072600" y="1484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161941</xdr:rowOff>
    </xdr:from>
    <xdr:ext cx="469744" cy="259045"/>
    <xdr:sp macro="" textlink="">
      <xdr:nvSpPr>
        <xdr:cNvPr id="814" name="【消防施設】&#10;一人当たり面積最大値テキスト"/>
        <xdr:cNvSpPr txBox="1"/>
      </xdr:nvSpPr>
      <xdr:spPr>
        <a:xfrm>
          <a:off x="22199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43814</xdr:rowOff>
    </xdr:from>
    <xdr:to>
      <xdr:col>116</xdr:col>
      <xdr:colOff>152400</xdr:colOff>
      <xdr:row>78</xdr:row>
      <xdr:rowOff>43814</xdr:rowOff>
    </xdr:to>
    <xdr:cxnSp macro="">
      <xdr:nvCxnSpPr>
        <xdr:cNvPr id="815" name="直線コネクタ 814"/>
        <xdr:cNvCxnSpPr/>
      </xdr:nvCxnSpPr>
      <xdr:spPr>
        <a:xfrm>
          <a:off x="22072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82884</xdr:rowOff>
    </xdr:from>
    <xdr:ext cx="469744" cy="259045"/>
    <xdr:sp macro="" textlink="">
      <xdr:nvSpPr>
        <xdr:cNvPr id="816" name="【消防施設】&#10;一人当たり面積平均値テキスト"/>
        <xdr:cNvSpPr txBox="1"/>
      </xdr:nvSpPr>
      <xdr:spPr>
        <a:xfrm>
          <a:off x="22199600" y="14313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104457</xdr:rowOff>
    </xdr:from>
    <xdr:to>
      <xdr:col>116</xdr:col>
      <xdr:colOff>114300</xdr:colOff>
      <xdr:row>84</xdr:row>
      <xdr:rowOff>34607</xdr:rowOff>
    </xdr:to>
    <xdr:sp macro="" textlink="">
      <xdr:nvSpPr>
        <xdr:cNvPr id="817" name="フローチャート: 判断 816"/>
        <xdr:cNvSpPr/>
      </xdr:nvSpPr>
      <xdr:spPr>
        <a:xfrm>
          <a:off x="221107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87313</xdr:rowOff>
    </xdr:from>
    <xdr:to>
      <xdr:col>112</xdr:col>
      <xdr:colOff>38100</xdr:colOff>
      <xdr:row>84</xdr:row>
      <xdr:rowOff>17463</xdr:rowOff>
    </xdr:to>
    <xdr:sp macro="" textlink="">
      <xdr:nvSpPr>
        <xdr:cNvPr id="818" name="フローチャート: 判断 817"/>
        <xdr:cNvSpPr/>
      </xdr:nvSpPr>
      <xdr:spPr>
        <a:xfrm>
          <a:off x="21272500" y="1431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107314</xdr:rowOff>
    </xdr:from>
    <xdr:to>
      <xdr:col>107</xdr:col>
      <xdr:colOff>101600</xdr:colOff>
      <xdr:row>84</xdr:row>
      <xdr:rowOff>37464</xdr:rowOff>
    </xdr:to>
    <xdr:sp macro="" textlink="">
      <xdr:nvSpPr>
        <xdr:cNvPr id="819" name="フローチャート: 判断 818"/>
        <xdr:cNvSpPr/>
      </xdr:nvSpPr>
      <xdr:spPr>
        <a:xfrm>
          <a:off x="20383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130175</xdr:rowOff>
    </xdr:from>
    <xdr:to>
      <xdr:col>102</xdr:col>
      <xdr:colOff>165100</xdr:colOff>
      <xdr:row>84</xdr:row>
      <xdr:rowOff>60325</xdr:rowOff>
    </xdr:to>
    <xdr:sp macro="" textlink="">
      <xdr:nvSpPr>
        <xdr:cNvPr id="820" name="フローチャート: 判断 819"/>
        <xdr:cNvSpPr/>
      </xdr:nvSpPr>
      <xdr:spPr>
        <a:xfrm>
          <a:off x="19494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821" name="フローチャート: 判断 820"/>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61595</xdr:rowOff>
    </xdr:from>
    <xdr:to>
      <xdr:col>116</xdr:col>
      <xdr:colOff>114300</xdr:colOff>
      <xdr:row>78</xdr:row>
      <xdr:rowOff>163195</xdr:rowOff>
    </xdr:to>
    <xdr:sp macro="" textlink="">
      <xdr:nvSpPr>
        <xdr:cNvPr id="827" name="楕円 826"/>
        <xdr:cNvSpPr/>
      </xdr:nvSpPr>
      <xdr:spPr>
        <a:xfrm>
          <a:off x="221107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147972</xdr:rowOff>
    </xdr:from>
    <xdr:ext cx="469744" cy="259045"/>
    <xdr:sp macro="" textlink="">
      <xdr:nvSpPr>
        <xdr:cNvPr id="828" name="【消防施設】&#10;一人当たり面積該当値テキスト"/>
        <xdr:cNvSpPr txBox="1"/>
      </xdr:nvSpPr>
      <xdr:spPr>
        <a:xfrm>
          <a:off x="22199600" y="1334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73025</xdr:rowOff>
    </xdr:from>
    <xdr:to>
      <xdr:col>112</xdr:col>
      <xdr:colOff>38100</xdr:colOff>
      <xdr:row>79</xdr:row>
      <xdr:rowOff>3175</xdr:rowOff>
    </xdr:to>
    <xdr:sp macro="" textlink="">
      <xdr:nvSpPr>
        <xdr:cNvPr id="829" name="楕円 828"/>
        <xdr:cNvSpPr/>
      </xdr:nvSpPr>
      <xdr:spPr>
        <a:xfrm>
          <a:off x="21272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112395</xdr:rowOff>
    </xdr:from>
    <xdr:to>
      <xdr:col>116</xdr:col>
      <xdr:colOff>63500</xdr:colOff>
      <xdr:row>78</xdr:row>
      <xdr:rowOff>123825</xdr:rowOff>
    </xdr:to>
    <xdr:cxnSp macro="">
      <xdr:nvCxnSpPr>
        <xdr:cNvPr id="830" name="直線コネクタ 829"/>
        <xdr:cNvCxnSpPr/>
      </xdr:nvCxnSpPr>
      <xdr:spPr>
        <a:xfrm flipV="1">
          <a:off x="21323300" y="134854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107314</xdr:rowOff>
    </xdr:from>
    <xdr:to>
      <xdr:col>107</xdr:col>
      <xdr:colOff>101600</xdr:colOff>
      <xdr:row>79</xdr:row>
      <xdr:rowOff>37464</xdr:rowOff>
    </xdr:to>
    <xdr:sp macro="" textlink="">
      <xdr:nvSpPr>
        <xdr:cNvPr id="831" name="楕円 830"/>
        <xdr:cNvSpPr/>
      </xdr:nvSpPr>
      <xdr:spPr>
        <a:xfrm>
          <a:off x="20383500" y="134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123825</xdr:rowOff>
    </xdr:from>
    <xdr:to>
      <xdr:col>111</xdr:col>
      <xdr:colOff>177800</xdr:colOff>
      <xdr:row>78</xdr:row>
      <xdr:rowOff>158114</xdr:rowOff>
    </xdr:to>
    <xdr:cxnSp macro="">
      <xdr:nvCxnSpPr>
        <xdr:cNvPr id="832" name="直線コネクタ 831"/>
        <xdr:cNvCxnSpPr/>
      </xdr:nvCxnSpPr>
      <xdr:spPr>
        <a:xfrm flipV="1">
          <a:off x="20434300" y="134969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144463</xdr:rowOff>
    </xdr:from>
    <xdr:to>
      <xdr:col>102</xdr:col>
      <xdr:colOff>165100</xdr:colOff>
      <xdr:row>79</xdr:row>
      <xdr:rowOff>74613</xdr:rowOff>
    </xdr:to>
    <xdr:sp macro="" textlink="">
      <xdr:nvSpPr>
        <xdr:cNvPr id="833" name="楕円 832"/>
        <xdr:cNvSpPr/>
      </xdr:nvSpPr>
      <xdr:spPr>
        <a:xfrm>
          <a:off x="19494500" y="135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158114</xdr:rowOff>
    </xdr:from>
    <xdr:to>
      <xdr:col>107</xdr:col>
      <xdr:colOff>50800</xdr:colOff>
      <xdr:row>79</xdr:row>
      <xdr:rowOff>23813</xdr:rowOff>
    </xdr:to>
    <xdr:cxnSp macro="">
      <xdr:nvCxnSpPr>
        <xdr:cNvPr id="834" name="直線コネクタ 833"/>
        <xdr:cNvCxnSpPr/>
      </xdr:nvCxnSpPr>
      <xdr:spPr>
        <a:xfrm flipV="1">
          <a:off x="19545300" y="13531214"/>
          <a:ext cx="889000" cy="3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170180</xdr:rowOff>
    </xdr:from>
    <xdr:to>
      <xdr:col>98</xdr:col>
      <xdr:colOff>38100</xdr:colOff>
      <xdr:row>79</xdr:row>
      <xdr:rowOff>100330</xdr:rowOff>
    </xdr:to>
    <xdr:sp macro="" textlink="">
      <xdr:nvSpPr>
        <xdr:cNvPr id="835" name="楕円 834"/>
        <xdr:cNvSpPr/>
      </xdr:nvSpPr>
      <xdr:spPr>
        <a:xfrm>
          <a:off x="18605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23813</xdr:rowOff>
    </xdr:from>
    <xdr:to>
      <xdr:col>102</xdr:col>
      <xdr:colOff>114300</xdr:colOff>
      <xdr:row>79</xdr:row>
      <xdr:rowOff>49530</xdr:rowOff>
    </xdr:to>
    <xdr:cxnSp macro="">
      <xdr:nvCxnSpPr>
        <xdr:cNvPr id="836" name="直線コネクタ 835"/>
        <xdr:cNvCxnSpPr/>
      </xdr:nvCxnSpPr>
      <xdr:spPr>
        <a:xfrm flipV="1">
          <a:off x="18656300" y="13568363"/>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8590</xdr:rowOff>
    </xdr:from>
    <xdr:ext cx="469744" cy="259045"/>
    <xdr:sp macro="" textlink="">
      <xdr:nvSpPr>
        <xdr:cNvPr id="837" name="n_1aveValue【消防施設】&#10;一人当たり面積"/>
        <xdr:cNvSpPr txBox="1"/>
      </xdr:nvSpPr>
      <xdr:spPr>
        <a:xfrm>
          <a:off x="21075727" y="1441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28591</xdr:rowOff>
    </xdr:from>
    <xdr:ext cx="469744" cy="259045"/>
    <xdr:sp macro="" textlink="">
      <xdr:nvSpPr>
        <xdr:cNvPr id="838" name="n_2aveValue【消防施設】&#10;一人当たり面積"/>
        <xdr:cNvSpPr txBox="1"/>
      </xdr:nvSpPr>
      <xdr:spPr>
        <a:xfrm>
          <a:off x="20199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51452</xdr:rowOff>
    </xdr:from>
    <xdr:ext cx="469744" cy="259045"/>
    <xdr:sp macro="" textlink="">
      <xdr:nvSpPr>
        <xdr:cNvPr id="839" name="n_3aveValue【消防施設】&#10;一人当たり面積"/>
        <xdr:cNvSpPr txBox="1"/>
      </xdr:nvSpPr>
      <xdr:spPr>
        <a:xfrm>
          <a:off x="19310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85741</xdr:rowOff>
    </xdr:from>
    <xdr:ext cx="469744" cy="259045"/>
    <xdr:sp macro="" textlink="">
      <xdr:nvSpPr>
        <xdr:cNvPr id="840" name="n_4aveValue【消防施設】&#10;一人当たり面積"/>
        <xdr:cNvSpPr txBox="1"/>
      </xdr:nvSpPr>
      <xdr:spPr>
        <a:xfrm>
          <a:off x="18421427" y="1448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19702</xdr:rowOff>
    </xdr:from>
    <xdr:ext cx="469744" cy="259045"/>
    <xdr:sp macro="" textlink="">
      <xdr:nvSpPr>
        <xdr:cNvPr id="841" name="n_1mainValue【消防施設】&#10;一人当たり面積"/>
        <xdr:cNvSpPr txBox="1"/>
      </xdr:nvSpPr>
      <xdr:spPr>
        <a:xfrm>
          <a:off x="21075727" y="1322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53991</xdr:rowOff>
    </xdr:from>
    <xdr:ext cx="469744" cy="259045"/>
    <xdr:sp macro="" textlink="">
      <xdr:nvSpPr>
        <xdr:cNvPr id="842" name="n_2mainValue【消防施設】&#10;一人当たり面積"/>
        <xdr:cNvSpPr txBox="1"/>
      </xdr:nvSpPr>
      <xdr:spPr>
        <a:xfrm>
          <a:off x="20199427" y="1325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91140</xdr:rowOff>
    </xdr:from>
    <xdr:ext cx="469744" cy="259045"/>
    <xdr:sp macro="" textlink="">
      <xdr:nvSpPr>
        <xdr:cNvPr id="843" name="n_3mainValue【消防施設】&#10;一人当たり面積"/>
        <xdr:cNvSpPr txBox="1"/>
      </xdr:nvSpPr>
      <xdr:spPr>
        <a:xfrm>
          <a:off x="19310427" y="1329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116857</xdr:rowOff>
    </xdr:from>
    <xdr:ext cx="469744" cy="259045"/>
    <xdr:sp macro="" textlink="">
      <xdr:nvSpPr>
        <xdr:cNvPr id="844" name="n_4mainValue【消防施設】&#10;一人当たり面積"/>
        <xdr:cNvSpPr txBox="1"/>
      </xdr:nvSpPr>
      <xdr:spPr>
        <a:xfrm>
          <a:off x="18421427" y="1331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870" name="直線コネクタ 869"/>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871" name="【庁舎】&#10;有形固定資産減価償却率最小値テキスト"/>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872" name="直線コネクタ 871"/>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873" name="【庁舎】&#10;有形固定資産減価償却率最大値テキスト"/>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874" name="直線コネクタ 873"/>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925</xdr:rowOff>
    </xdr:from>
    <xdr:ext cx="405111" cy="259045"/>
    <xdr:sp macro="" textlink="">
      <xdr:nvSpPr>
        <xdr:cNvPr id="875" name="【庁舎】&#10;有形固定資産減価償却率平均値テキスト"/>
        <xdr:cNvSpPr txBox="1"/>
      </xdr:nvSpPr>
      <xdr:spPr>
        <a:xfrm>
          <a:off x="16357600" y="17660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876" name="フローチャート: 判断 875"/>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877" name="フローチャート: 判断 876"/>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878" name="フローチャート: 判断 877"/>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879" name="フローチャート: 判断 878"/>
        <xdr:cNvSpPr/>
      </xdr:nvSpPr>
      <xdr:spPr>
        <a:xfrm>
          <a:off x="13652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880" name="フローチャート: 判断 879"/>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36830</xdr:rowOff>
    </xdr:from>
    <xdr:to>
      <xdr:col>85</xdr:col>
      <xdr:colOff>177800</xdr:colOff>
      <xdr:row>107</xdr:row>
      <xdr:rowOff>138430</xdr:rowOff>
    </xdr:to>
    <xdr:sp macro="" textlink="">
      <xdr:nvSpPr>
        <xdr:cNvPr id="886" name="楕円 885"/>
        <xdr:cNvSpPr/>
      </xdr:nvSpPr>
      <xdr:spPr>
        <a:xfrm>
          <a:off x="16268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123207</xdr:rowOff>
    </xdr:from>
    <xdr:ext cx="405111" cy="259045"/>
    <xdr:sp macro="" textlink="">
      <xdr:nvSpPr>
        <xdr:cNvPr id="887" name="【庁舎】&#10;有形固定資産減価償却率該当値テキスト"/>
        <xdr:cNvSpPr txBox="1"/>
      </xdr:nvSpPr>
      <xdr:spPr>
        <a:xfrm>
          <a:off x="16357600" y="182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49893</xdr:rowOff>
    </xdr:from>
    <xdr:to>
      <xdr:col>81</xdr:col>
      <xdr:colOff>101600</xdr:colOff>
      <xdr:row>107</xdr:row>
      <xdr:rowOff>151493</xdr:rowOff>
    </xdr:to>
    <xdr:sp macro="" textlink="">
      <xdr:nvSpPr>
        <xdr:cNvPr id="888" name="楕円 887"/>
        <xdr:cNvSpPr/>
      </xdr:nvSpPr>
      <xdr:spPr>
        <a:xfrm>
          <a:off x="15430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87630</xdr:rowOff>
    </xdr:from>
    <xdr:to>
      <xdr:col>85</xdr:col>
      <xdr:colOff>127000</xdr:colOff>
      <xdr:row>107</xdr:row>
      <xdr:rowOff>100693</xdr:rowOff>
    </xdr:to>
    <xdr:cxnSp macro="">
      <xdr:nvCxnSpPr>
        <xdr:cNvPr id="889" name="直線コネクタ 888"/>
        <xdr:cNvCxnSpPr/>
      </xdr:nvCxnSpPr>
      <xdr:spPr>
        <a:xfrm flipV="1">
          <a:off x="15481300" y="1843278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31931</xdr:rowOff>
    </xdr:from>
    <xdr:to>
      <xdr:col>76</xdr:col>
      <xdr:colOff>165100</xdr:colOff>
      <xdr:row>107</xdr:row>
      <xdr:rowOff>133531</xdr:rowOff>
    </xdr:to>
    <xdr:sp macro="" textlink="">
      <xdr:nvSpPr>
        <xdr:cNvPr id="890" name="楕円 889"/>
        <xdr:cNvSpPr/>
      </xdr:nvSpPr>
      <xdr:spPr>
        <a:xfrm>
          <a:off x="14541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82731</xdr:rowOff>
    </xdr:from>
    <xdr:to>
      <xdr:col>81</xdr:col>
      <xdr:colOff>50800</xdr:colOff>
      <xdr:row>107</xdr:row>
      <xdr:rowOff>100693</xdr:rowOff>
    </xdr:to>
    <xdr:cxnSp macro="">
      <xdr:nvCxnSpPr>
        <xdr:cNvPr id="891" name="直線コネクタ 890"/>
        <xdr:cNvCxnSpPr/>
      </xdr:nvCxnSpPr>
      <xdr:spPr>
        <a:xfrm>
          <a:off x="14592300" y="1842788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35198</xdr:rowOff>
    </xdr:from>
    <xdr:to>
      <xdr:col>72</xdr:col>
      <xdr:colOff>38100</xdr:colOff>
      <xdr:row>107</xdr:row>
      <xdr:rowOff>136798</xdr:rowOff>
    </xdr:to>
    <xdr:sp macro="" textlink="">
      <xdr:nvSpPr>
        <xdr:cNvPr id="892" name="楕円 891"/>
        <xdr:cNvSpPr/>
      </xdr:nvSpPr>
      <xdr:spPr>
        <a:xfrm>
          <a:off x="13652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82731</xdr:rowOff>
    </xdr:from>
    <xdr:to>
      <xdr:col>76</xdr:col>
      <xdr:colOff>114300</xdr:colOff>
      <xdr:row>107</xdr:row>
      <xdr:rowOff>85998</xdr:rowOff>
    </xdr:to>
    <xdr:cxnSp macro="">
      <xdr:nvCxnSpPr>
        <xdr:cNvPr id="893" name="直線コネクタ 892"/>
        <xdr:cNvCxnSpPr/>
      </xdr:nvCxnSpPr>
      <xdr:spPr>
        <a:xfrm flipV="1">
          <a:off x="13703300" y="1842788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10705</xdr:rowOff>
    </xdr:from>
    <xdr:to>
      <xdr:col>67</xdr:col>
      <xdr:colOff>101600</xdr:colOff>
      <xdr:row>107</xdr:row>
      <xdr:rowOff>112305</xdr:rowOff>
    </xdr:to>
    <xdr:sp macro="" textlink="">
      <xdr:nvSpPr>
        <xdr:cNvPr id="894" name="楕円 893"/>
        <xdr:cNvSpPr/>
      </xdr:nvSpPr>
      <xdr:spPr>
        <a:xfrm>
          <a:off x="12763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61505</xdr:rowOff>
    </xdr:from>
    <xdr:to>
      <xdr:col>71</xdr:col>
      <xdr:colOff>177800</xdr:colOff>
      <xdr:row>107</xdr:row>
      <xdr:rowOff>85998</xdr:rowOff>
    </xdr:to>
    <xdr:cxnSp macro="">
      <xdr:nvCxnSpPr>
        <xdr:cNvPr id="895" name="直線コネクタ 894"/>
        <xdr:cNvCxnSpPr/>
      </xdr:nvCxnSpPr>
      <xdr:spPr>
        <a:xfrm>
          <a:off x="12814300" y="1840665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84745</xdr:rowOff>
    </xdr:from>
    <xdr:ext cx="405111" cy="259045"/>
    <xdr:sp macro="" textlink="">
      <xdr:nvSpPr>
        <xdr:cNvPr id="896" name="n_1aveValue【庁舎】&#10;有形固定資産減価償却率"/>
        <xdr:cNvSpPr txBox="1"/>
      </xdr:nvSpPr>
      <xdr:spPr>
        <a:xfrm>
          <a:off x="15266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88009</xdr:rowOff>
    </xdr:from>
    <xdr:ext cx="405111" cy="259045"/>
    <xdr:sp macro="" textlink="">
      <xdr:nvSpPr>
        <xdr:cNvPr id="897" name="n_2aveValue【庁舎】&#10;有形固定資産減価償却率"/>
        <xdr:cNvSpPr txBox="1"/>
      </xdr:nvSpPr>
      <xdr:spPr>
        <a:xfrm>
          <a:off x="14389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96175</xdr:rowOff>
    </xdr:from>
    <xdr:ext cx="405111" cy="259045"/>
    <xdr:sp macro="" textlink="">
      <xdr:nvSpPr>
        <xdr:cNvPr id="898" name="n_3aveValue【庁舎】&#10;有形固定資産減価償却率"/>
        <xdr:cNvSpPr txBox="1"/>
      </xdr:nvSpPr>
      <xdr:spPr>
        <a:xfrm>
          <a:off x="13500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899" name="n_4aveValue【庁舎】&#10;有形固定資産減価償却率"/>
        <xdr:cNvSpPr txBox="1"/>
      </xdr:nvSpPr>
      <xdr:spPr>
        <a:xfrm>
          <a:off x="12611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142620</xdr:rowOff>
    </xdr:from>
    <xdr:ext cx="405111" cy="259045"/>
    <xdr:sp macro="" textlink="">
      <xdr:nvSpPr>
        <xdr:cNvPr id="900" name="n_1mainValue【庁舎】&#10;有形固定資産減価償却率"/>
        <xdr:cNvSpPr txBox="1"/>
      </xdr:nvSpPr>
      <xdr:spPr>
        <a:xfrm>
          <a:off x="152660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124658</xdr:rowOff>
    </xdr:from>
    <xdr:ext cx="405111" cy="259045"/>
    <xdr:sp macro="" textlink="">
      <xdr:nvSpPr>
        <xdr:cNvPr id="901" name="n_2mainValue【庁舎】&#10;有形固定資産減価償却率"/>
        <xdr:cNvSpPr txBox="1"/>
      </xdr:nvSpPr>
      <xdr:spPr>
        <a:xfrm>
          <a:off x="14389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127925</xdr:rowOff>
    </xdr:from>
    <xdr:ext cx="405111" cy="259045"/>
    <xdr:sp macro="" textlink="">
      <xdr:nvSpPr>
        <xdr:cNvPr id="902" name="n_3mainValue【庁舎】&#10;有形固定資産減価償却率"/>
        <xdr:cNvSpPr txBox="1"/>
      </xdr:nvSpPr>
      <xdr:spPr>
        <a:xfrm>
          <a:off x="13500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103432</xdr:rowOff>
    </xdr:from>
    <xdr:ext cx="405111" cy="259045"/>
    <xdr:sp macro="" textlink="">
      <xdr:nvSpPr>
        <xdr:cNvPr id="903" name="n_4mainValue【庁舎】&#10;有形固定資産減価償却率"/>
        <xdr:cNvSpPr txBox="1"/>
      </xdr:nvSpPr>
      <xdr:spPr>
        <a:xfrm>
          <a:off x="126117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927" name="直線コネクタ 926"/>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928" name="【庁舎】&#10;一人当たり面積最小値テキスト"/>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929" name="直線コネクタ 928"/>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930" name="【庁舎】&#10;一人当たり面積最大値テキスト"/>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931" name="直線コネクタ 930"/>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932" name="【庁舎】&#10;一人当たり面積平均値テキスト"/>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933" name="フローチャート: 判断 932"/>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4" name="フローチャート: 判断 933"/>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935" name="フローチャート: 判断 934"/>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140463</xdr:rowOff>
    </xdr:from>
    <xdr:to>
      <xdr:col>102</xdr:col>
      <xdr:colOff>165100</xdr:colOff>
      <xdr:row>107</xdr:row>
      <xdr:rowOff>70613</xdr:rowOff>
    </xdr:to>
    <xdr:sp macro="" textlink="">
      <xdr:nvSpPr>
        <xdr:cNvPr id="936" name="フローチャート: 判断 935"/>
        <xdr:cNvSpPr/>
      </xdr:nvSpPr>
      <xdr:spPr>
        <a:xfrm>
          <a:off x="194945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150368</xdr:rowOff>
    </xdr:from>
    <xdr:to>
      <xdr:col>98</xdr:col>
      <xdr:colOff>38100</xdr:colOff>
      <xdr:row>107</xdr:row>
      <xdr:rowOff>80518</xdr:rowOff>
    </xdr:to>
    <xdr:sp macro="" textlink="">
      <xdr:nvSpPr>
        <xdr:cNvPr id="937" name="フローチャート: 判断 936"/>
        <xdr:cNvSpPr/>
      </xdr:nvSpPr>
      <xdr:spPr>
        <a:xfrm>
          <a:off x="18605500" y="1832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167894</xdr:rowOff>
    </xdr:from>
    <xdr:to>
      <xdr:col>116</xdr:col>
      <xdr:colOff>114300</xdr:colOff>
      <xdr:row>106</xdr:row>
      <xdr:rowOff>98044</xdr:rowOff>
    </xdr:to>
    <xdr:sp macro="" textlink="">
      <xdr:nvSpPr>
        <xdr:cNvPr id="943" name="楕円 942"/>
        <xdr:cNvSpPr/>
      </xdr:nvSpPr>
      <xdr:spPr>
        <a:xfrm>
          <a:off x="22110700" y="181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19321</xdr:rowOff>
    </xdr:from>
    <xdr:ext cx="469744" cy="259045"/>
    <xdr:sp macro="" textlink="">
      <xdr:nvSpPr>
        <xdr:cNvPr id="944" name="【庁舎】&#10;一人当たり面積該当値テキスト"/>
        <xdr:cNvSpPr txBox="1"/>
      </xdr:nvSpPr>
      <xdr:spPr>
        <a:xfrm>
          <a:off x="22199600" y="1802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157987</xdr:rowOff>
    </xdr:from>
    <xdr:to>
      <xdr:col>112</xdr:col>
      <xdr:colOff>38100</xdr:colOff>
      <xdr:row>106</xdr:row>
      <xdr:rowOff>88137</xdr:rowOff>
    </xdr:to>
    <xdr:sp macro="" textlink="">
      <xdr:nvSpPr>
        <xdr:cNvPr id="945" name="楕円 944"/>
        <xdr:cNvSpPr/>
      </xdr:nvSpPr>
      <xdr:spPr>
        <a:xfrm>
          <a:off x="21272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37337</xdr:rowOff>
    </xdr:from>
    <xdr:to>
      <xdr:col>116</xdr:col>
      <xdr:colOff>63500</xdr:colOff>
      <xdr:row>106</xdr:row>
      <xdr:rowOff>47244</xdr:rowOff>
    </xdr:to>
    <xdr:cxnSp macro="">
      <xdr:nvCxnSpPr>
        <xdr:cNvPr id="946" name="直線コネクタ 945"/>
        <xdr:cNvCxnSpPr/>
      </xdr:nvCxnSpPr>
      <xdr:spPr>
        <a:xfrm>
          <a:off x="21323300" y="18211037"/>
          <a:ext cx="8382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167894</xdr:rowOff>
    </xdr:from>
    <xdr:to>
      <xdr:col>107</xdr:col>
      <xdr:colOff>101600</xdr:colOff>
      <xdr:row>106</xdr:row>
      <xdr:rowOff>98044</xdr:rowOff>
    </xdr:to>
    <xdr:sp macro="" textlink="">
      <xdr:nvSpPr>
        <xdr:cNvPr id="947" name="楕円 946"/>
        <xdr:cNvSpPr/>
      </xdr:nvSpPr>
      <xdr:spPr>
        <a:xfrm>
          <a:off x="20383500" y="181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37337</xdr:rowOff>
    </xdr:from>
    <xdr:to>
      <xdr:col>111</xdr:col>
      <xdr:colOff>177800</xdr:colOff>
      <xdr:row>106</xdr:row>
      <xdr:rowOff>47244</xdr:rowOff>
    </xdr:to>
    <xdr:cxnSp macro="">
      <xdr:nvCxnSpPr>
        <xdr:cNvPr id="948" name="直線コネクタ 947"/>
        <xdr:cNvCxnSpPr/>
      </xdr:nvCxnSpPr>
      <xdr:spPr>
        <a:xfrm flipV="1">
          <a:off x="20434300" y="18211037"/>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21589</xdr:rowOff>
    </xdr:from>
    <xdr:to>
      <xdr:col>102</xdr:col>
      <xdr:colOff>165100</xdr:colOff>
      <xdr:row>106</xdr:row>
      <xdr:rowOff>123189</xdr:rowOff>
    </xdr:to>
    <xdr:sp macro="" textlink="">
      <xdr:nvSpPr>
        <xdr:cNvPr id="949" name="楕円 948"/>
        <xdr:cNvSpPr/>
      </xdr:nvSpPr>
      <xdr:spPr>
        <a:xfrm>
          <a:off x="19494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47244</xdr:rowOff>
    </xdr:from>
    <xdr:to>
      <xdr:col>107</xdr:col>
      <xdr:colOff>50800</xdr:colOff>
      <xdr:row>106</xdr:row>
      <xdr:rowOff>72389</xdr:rowOff>
    </xdr:to>
    <xdr:cxnSp macro="">
      <xdr:nvCxnSpPr>
        <xdr:cNvPr id="950" name="直線コネクタ 949"/>
        <xdr:cNvCxnSpPr/>
      </xdr:nvCxnSpPr>
      <xdr:spPr>
        <a:xfrm flipV="1">
          <a:off x="19545300" y="1822094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29211</xdr:rowOff>
    </xdr:from>
    <xdr:to>
      <xdr:col>98</xdr:col>
      <xdr:colOff>38100</xdr:colOff>
      <xdr:row>106</xdr:row>
      <xdr:rowOff>130811</xdr:rowOff>
    </xdr:to>
    <xdr:sp macro="" textlink="">
      <xdr:nvSpPr>
        <xdr:cNvPr id="951" name="楕円 950"/>
        <xdr:cNvSpPr/>
      </xdr:nvSpPr>
      <xdr:spPr>
        <a:xfrm>
          <a:off x="18605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72389</xdr:rowOff>
    </xdr:from>
    <xdr:to>
      <xdr:col>102</xdr:col>
      <xdr:colOff>114300</xdr:colOff>
      <xdr:row>106</xdr:row>
      <xdr:rowOff>80011</xdr:rowOff>
    </xdr:to>
    <xdr:cxnSp macro="">
      <xdr:nvCxnSpPr>
        <xdr:cNvPr id="952" name="直線コネクタ 951"/>
        <xdr:cNvCxnSpPr/>
      </xdr:nvCxnSpPr>
      <xdr:spPr>
        <a:xfrm flipV="1">
          <a:off x="18656300" y="182460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953" name="n_1aveValue【庁舎】&#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56405</xdr:rowOff>
    </xdr:from>
    <xdr:ext cx="469744" cy="259045"/>
    <xdr:sp macro="" textlink="">
      <xdr:nvSpPr>
        <xdr:cNvPr id="954" name="n_2aveValue【庁舎】&#10;一人当たり面積"/>
        <xdr:cNvSpPr txBox="1"/>
      </xdr:nvSpPr>
      <xdr:spPr>
        <a:xfrm>
          <a:off x="201994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61740</xdr:rowOff>
    </xdr:from>
    <xdr:ext cx="469744" cy="259045"/>
    <xdr:sp macro="" textlink="">
      <xdr:nvSpPr>
        <xdr:cNvPr id="955" name="n_3aveValue【庁舎】&#10;一人当たり面積"/>
        <xdr:cNvSpPr txBox="1"/>
      </xdr:nvSpPr>
      <xdr:spPr>
        <a:xfrm>
          <a:off x="19310427" y="1840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71645</xdr:rowOff>
    </xdr:from>
    <xdr:ext cx="469744" cy="259045"/>
    <xdr:sp macro="" textlink="">
      <xdr:nvSpPr>
        <xdr:cNvPr id="956" name="n_4aveValue【庁舎】&#10;一人当たり面積"/>
        <xdr:cNvSpPr txBox="1"/>
      </xdr:nvSpPr>
      <xdr:spPr>
        <a:xfrm>
          <a:off x="18421427" y="1841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104664</xdr:rowOff>
    </xdr:from>
    <xdr:ext cx="469744" cy="259045"/>
    <xdr:sp macro="" textlink="">
      <xdr:nvSpPr>
        <xdr:cNvPr id="957" name="n_1mainValue【庁舎】&#10;一人当たり面積"/>
        <xdr:cNvSpPr txBox="1"/>
      </xdr:nvSpPr>
      <xdr:spPr>
        <a:xfrm>
          <a:off x="210757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114571</xdr:rowOff>
    </xdr:from>
    <xdr:ext cx="469744" cy="259045"/>
    <xdr:sp macro="" textlink="">
      <xdr:nvSpPr>
        <xdr:cNvPr id="958" name="n_2mainValue【庁舎】&#10;一人当たり面積"/>
        <xdr:cNvSpPr txBox="1"/>
      </xdr:nvSpPr>
      <xdr:spPr>
        <a:xfrm>
          <a:off x="20199427" y="179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139716</xdr:rowOff>
    </xdr:from>
    <xdr:ext cx="469744" cy="259045"/>
    <xdr:sp macro="" textlink="">
      <xdr:nvSpPr>
        <xdr:cNvPr id="959" name="n_3mainValue【庁舎】&#10;一人当たり面積"/>
        <xdr:cNvSpPr txBox="1"/>
      </xdr:nvSpPr>
      <xdr:spPr>
        <a:xfrm>
          <a:off x="19310427"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147338</xdr:rowOff>
    </xdr:from>
    <xdr:ext cx="469744" cy="259045"/>
    <xdr:sp macro="" textlink="">
      <xdr:nvSpPr>
        <xdr:cNvPr id="960" name="n_4mainValue【庁舎】&#10;一人当たり面積"/>
        <xdr:cNvSpPr txBox="1"/>
      </xdr:nvSpPr>
      <xdr:spPr>
        <a:xfrm>
          <a:off x="184214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学校施設、児童館、図書館、庁舎であり、特に低くなっている施設は、橋りょう・トンネル、認定こども園・幼稚園・保育所、一般廃棄物処理施設であ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学校施設、児童館、庁舎については、比率が８０％を超えてきており、非常に老朽化が進んでいる状況である。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ついては令和３年４月に大島総合支所が建替えられ、また、令和７年度までに２支所の旧庁舎解体が進められる予定のため、有形固定資産減価償却率は低くなり、今後の維持管理費用の減少を見込んでい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また、前年度に比して減少した福祉施設については、旧蛎浦保育所を社会福祉協議会へ無償譲渡したことによるものである。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一方、消防施設については詰所の建て替えが進められており、有形固定資産減価償却率は低減していくものと推測される。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25,437
24,817
241.98
23,990,938
22,848,808
989,120
12,156,390
19,229,203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年度の基準財政収入額で、市町村民税法人税割や地方消費税交付金が増加したものの、前年度から財政力指数の増減はなかった。</a:t>
          </a:r>
        </a:p>
        <a:p>
          <a:r>
            <a:rPr kumimoji="1" lang="ja-JP" altLang="en-US" sz="1300">
              <a:latin typeface="ＭＳ Ｐゴシック" panose="020B0600070205080204" pitchFamily="50" charset="-128"/>
              <a:ea typeface="ＭＳ Ｐゴシック" panose="020B0600070205080204" pitchFamily="50" charset="-128"/>
            </a:rPr>
            <a:t>　類似団体平均値を下回っており、産業基盤の整備や企業誘致対策などの税収増につながる施策を推進し、財政基盤の強化に努める。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4" name="直線コネクタ 73"/>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7" name="直線コネクタ 76"/>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164193</xdr:rowOff>
    </xdr:to>
    <xdr:cxnSp macro="">
      <xdr:nvCxnSpPr>
        <xdr:cNvPr id="80" name="直線コネクタ 79"/>
        <xdr:cNvCxnSpPr/>
      </xdr:nvCxnSpPr>
      <xdr:spPr>
        <a:xfrm>
          <a:off x="1447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経常経費における公債費や人件費の増等により、経常収支比率は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今後も経常経費の増が見込まれることから、継続事業の見直しや公共施設の統廃合を行う等、経常経費の抑制に努める。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97790</xdr:rowOff>
    </xdr:from>
    <xdr:to>
      <xdr:col>23</xdr:col>
      <xdr:colOff>133350</xdr:colOff>
      <xdr:row>66</xdr:row>
      <xdr:rowOff>5334</xdr:rowOff>
    </xdr:to>
    <xdr:cxnSp macro="">
      <xdr:nvCxnSpPr>
        <xdr:cNvPr id="127" name="直線コネクタ 126"/>
        <xdr:cNvCxnSpPr/>
      </xdr:nvCxnSpPr>
      <xdr:spPr>
        <a:xfrm flipV="1">
          <a:off x="4953000" y="10384790"/>
          <a:ext cx="0" cy="936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12717</xdr:rowOff>
    </xdr:from>
    <xdr:ext cx="762000" cy="259045"/>
    <xdr:sp macro="" textlink="">
      <xdr:nvSpPr>
        <xdr:cNvPr id="130" name="財政構造の弾力性最大値テキスト"/>
        <xdr:cNvSpPr txBox="1"/>
      </xdr:nvSpPr>
      <xdr:spPr>
        <a:xfrm>
          <a:off x="5041900" y="1012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97790</xdr:rowOff>
    </xdr:from>
    <xdr:to>
      <xdr:col>24</xdr:col>
      <xdr:colOff>12700</xdr:colOff>
      <xdr:row>60</xdr:row>
      <xdr:rowOff>97790</xdr:rowOff>
    </xdr:to>
    <xdr:cxnSp macro="">
      <xdr:nvCxnSpPr>
        <xdr:cNvPr id="131" name="直線コネクタ 130"/>
        <xdr:cNvCxnSpPr/>
      </xdr:nvCxnSpPr>
      <xdr:spPr>
        <a:xfrm>
          <a:off x="4864100" y="1038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54356</xdr:rowOff>
    </xdr:from>
    <xdr:to>
      <xdr:col>23</xdr:col>
      <xdr:colOff>133350</xdr:colOff>
      <xdr:row>60</xdr:row>
      <xdr:rowOff>160528</xdr:rowOff>
    </xdr:to>
    <xdr:cxnSp macro="">
      <xdr:nvCxnSpPr>
        <xdr:cNvPr id="132" name="直線コネクタ 131"/>
        <xdr:cNvCxnSpPr/>
      </xdr:nvCxnSpPr>
      <xdr:spPr>
        <a:xfrm>
          <a:off x="4114800" y="1034135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88917</xdr:rowOff>
    </xdr:from>
    <xdr:ext cx="762000" cy="259045"/>
    <xdr:sp macro="" textlink="">
      <xdr:nvSpPr>
        <xdr:cNvPr id="133" name="財政構造の弾力性平均値テキスト"/>
        <xdr:cNvSpPr txBox="1"/>
      </xdr:nvSpPr>
      <xdr:spPr>
        <a:xfrm>
          <a:off x="5041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34" name="フローチャート: 判断 133"/>
        <xdr:cNvSpPr/>
      </xdr:nvSpPr>
      <xdr:spPr>
        <a:xfrm>
          <a:off x="4902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143764</xdr:rowOff>
    </xdr:from>
    <xdr:to>
      <xdr:col>19</xdr:col>
      <xdr:colOff>133350</xdr:colOff>
      <xdr:row>60</xdr:row>
      <xdr:rowOff>54356</xdr:rowOff>
    </xdr:to>
    <xdr:cxnSp macro="">
      <xdr:nvCxnSpPr>
        <xdr:cNvPr id="135" name="直線コネクタ 134"/>
        <xdr:cNvCxnSpPr/>
      </xdr:nvCxnSpPr>
      <xdr:spPr>
        <a:xfrm>
          <a:off x="3225800" y="1025931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6" name="フローチャート: 判断 135"/>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7" name="テキスト ボックス 136"/>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129286</xdr:rowOff>
    </xdr:from>
    <xdr:to>
      <xdr:col>15</xdr:col>
      <xdr:colOff>82550</xdr:colOff>
      <xdr:row>59</xdr:row>
      <xdr:rowOff>143764</xdr:rowOff>
    </xdr:to>
    <xdr:cxnSp macro="">
      <xdr:nvCxnSpPr>
        <xdr:cNvPr id="138" name="直線コネクタ 137"/>
        <xdr:cNvCxnSpPr/>
      </xdr:nvCxnSpPr>
      <xdr:spPr>
        <a:xfrm>
          <a:off x="2336800" y="1024483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71120</xdr:rowOff>
    </xdr:from>
    <xdr:to>
      <xdr:col>15</xdr:col>
      <xdr:colOff>133350</xdr:colOff>
      <xdr:row>61</xdr:row>
      <xdr:rowOff>1270</xdr:rowOff>
    </xdr:to>
    <xdr:sp macro="" textlink="">
      <xdr:nvSpPr>
        <xdr:cNvPr id="139" name="フローチャート: 判断 138"/>
        <xdr:cNvSpPr/>
      </xdr:nvSpPr>
      <xdr:spPr>
        <a:xfrm>
          <a:off x="3175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157497</xdr:rowOff>
    </xdr:from>
    <xdr:ext cx="762000" cy="259045"/>
    <xdr:sp macro="" textlink="">
      <xdr:nvSpPr>
        <xdr:cNvPr id="140" name="テキスト ボックス 139"/>
        <xdr:cNvSpPr txBox="1"/>
      </xdr:nvSpPr>
      <xdr:spPr>
        <a:xfrm>
          <a:off x="2844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129286</xdr:rowOff>
    </xdr:from>
    <xdr:to>
      <xdr:col>11</xdr:col>
      <xdr:colOff>31750</xdr:colOff>
      <xdr:row>60</xdr:row>
      <xdr:rowOff>155702</xdr:rowOff>
    </xdr:to>
    <xdr:cxnSp macro="">
      <xdr:nvCxnSpPr>
        <xdr:cNvPr id="141" name="直線コネクタ 140"/>
        <xdr:cNvCxnSpPr/>
      </xdr:nvCxnSpPr>
      <xdr:spPr>
        <a:xfrm flipV="1">
          <a:off x="1447800" y="10244836"/>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2" name="フローチャート: 判断 141"/>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3" name="テキスト ボックス 142"/>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44" name="フローチャート: 判断 143"/>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75201</xdr:rowOff>
    </xdr:from>
    <xdr:ext cx="762000" cy="259045"/>
    <xdr:sp macro="" textlink="">
      <xdr:nvSpPr>
        <xdr:cNvPr id="145" name="テキスト ボックス 144"/>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109728</xdr:rowOff>
    </xdr:from>
    <xdr:to>
      <xdr:col>23</xdr:col>
      <xdr:colOff>184150</xdr:colOff>
      <xdr:row>61</xdr:row>
      <xdr:rowOff>39878</xdr:rowOff>
    </xdr:to>
    <xdr:sp macro="" textlink="">
      <xdr:nvSpPr>
        <xdr:cNvPr id="151" name="楕円 150"/>
        <xdr:cNvSpPr/>
      </xdr:nvSpPr>
      <xdr:spPr>
        <a:xfrm>
          <a:off x="49022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31005</xdr:rowOff>
    </xdr:from>
    <xdr:ext cx="762000" cy="259045"/>
    <xdr:sp macro="" textlink="">
      <xdr:nvSpPr>
        <xdr:cNvPr id="152" name="財政構造の弾力性該当値テキスト"/>
        <xdr:cNvSpPr txBox="1"/>
      </xdr:nvSpPr>
      <xdr:spPr>
        <a:xfrm>
          <a:off x="5041900" y="1031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3556</xdr:rowOff>
    </xdr:from>
    <xdr:to>
      <xdr:col>19</xdr:col>
      <xdr:colOff>184150</xdr:colOff>
      <xdr:row>60</xdr:row>
      <xdr:rowOff>105156</xdr:rowOff>
    </xdr:to>
    <xdr:sp macro="" textlink="">
      <xdr:nvSpPr>
        <xdr:cNvPr id="153" name="楕円 152"/>
        <xdr:cNvSpPr/>
      </xdr:nvSpPr>
      <xdr:spPr>
        <a:xfrm>
          <a:off x="4064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115333</xdr:rowOff>
    </xdr:from>
    <xdr:ext cx="736600" cy="259045"/>
    <xdr:sp macro="" textlink="">
      <xdr:nvSpPr>
        <xdr:cNvPr id="154" name="テキスト ボックス 153"/>
        <xdr:cNvSpPr txBox="1"/>
      </xdr:nvSpPr>
      <xdr:spPr>
        <a:xfrm>
          <a:off x="3733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92964</xdr:rowOff>
    </xdr:from>
    <xdr:to>
      <xdr:col>15</xdr:col>
      <xdr:colOff>133350</xdr:colOff>
      <xdr:row>60</xdr:row>
      <xdr:rowOff>23114</xdr:rowOff>
    </xdr:to>
    <xdr:sp macro="" textlink="">
      <xdr:nvSpPr>
        <xdr:cNvPr id="155" name="楕円 154"/>
        <xdr:cNvSpPr/>
      </xdr:nvSpPr>
      <xdr:spPr>
        <a:xfrm>
          <a:off x="3175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33291</xdr:rowOff>
    </xdr:from>
    <xdr:ext cx="762000" cy="259045"/>
    <xdr:sp macro="" textlink="">
      <xdr:nvSpPr>
        <xdr:cNvPr id="156" name="テキスト ボックス 155"/>
        <xdr:cNvSpPr txBox="1"/>
      </xdr:nvSpPr>
      <xdr:spPr>
        <a:xfrm>
          <a:off x="2844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78486</xdr:rowOff>
    </xdr:from>
    <xdr:to>
      <xdr:col>11</xdr:col>
      <xdr:colOff>82550</xdr:colOff>
      <xdr:row>60</xdr:row>
      <xdr:rowOff>8636</xdr:rowOff>
    </xdr:to>
    <xdr:sp macro="" textlink="">
      <xdr:nvSpPr>
        <xdr:cNvPr id="157" name="楕円 156"/>
        <xdr:cNvSpPr/>
      </xdr:nvSpPr>
      <xdr:spPr>
        <a:xfrm>
          <a:off x="2286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18813</xdr:rowOff>
    </xdr:from>
    <xdr:ext cx="762000" cy="259045"/>
    <xdr:sp macro="" textlink="">
      <xdr:nvSpPr>
        <xdr:cNvPr id="158" name="テキスト ボックス 157"/>
        <xdr:cNvSpPr txBox="1"/>
      </xdr:nvSpPr>
      <xdr:spPr>
        <a:xfrm>
          <a:off x="1955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104902</xdr:rowOff>
    </xdr:from>
    <xdr:to>
      <xdr:col>7</xdr:col>
      <xdr:colOff>31750</xdr:colOff>
      <xdr:row>61</xdr:row>
      <xdr:rowOff>35052</xdr:rowOff>
    </xdr:to>
    <xdr:sp macro="" textlink="">
      <xdr:nvSpPr>
        <xdr:cNvPr id="159" name="楕円 158"/>
        <xdr:cNvSpPr/>
      </xdr:nvSpPr>
      <xdr:spPr>
        <a:xfrm>
          <a:off x="1397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45229</xdr:rowOff>
    </xdr:from>
    <xdr:ext cx="762000" cy="259045"/>
    <xdr:sp macro="" textlink="">
      <xdr:nvSpPr>
        <xdr:cNvPr id="160" name="テキスト ボックス 159"/>
        <xdr:cNvSpPr txBox="1"/>
      </xdr:nvSpPr>
      <xdr:spPr>
        <a:xfrm>
          <a:off x="1066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人事院勧告に伴う人件費の増に加え、人口減少が影響し、人口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人当たりの決算額が増加しており、類似団体平均値も上回っている。</a:t>
          </a:r>
        </a:p>
        <a:p>
          <a:r>
            <a:rPr kumimoji="1" lang="ja-JP" altLang="en-US" sz="1300">
              <a:latin typeface="ＭＳ Ｐゴシック" panose="020B0600070205080204" pitchFamily="50" charset="-128"/>
              <a:ea typeface="ＭＳ Ｐゴシック" panose="020B0600070205080204" pitchFamily="50" charset="-128"/>
            </a:rPr>
            <a:t>　当市は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つの有人離島をはじめとした広大な行政範囲を有し、人口減少も著しいことから、類似団体平均値を上回る一因となっている。</a:t>
          </a:r>
        </a:p>
        <a:p>
          <a:r>
            <a:rPr kumimoji="1" lang="ja-JP" altLang="en-US" sz="1300">
              <a:latin typeface="ＭＳ Ｐゴシック" panose="020B0600070205080204" pitchFamily="50" charset="-128"/>
              <a:ea typeface="ＭＳ Ｐゴシック" panose="020B0600070205080204" pitchFamily="50" charset="-128"/>
            </a:rPr>
            <a:t>　今後も人口減少対策の推進、人員の適正配置による人件費の抑制、公共施設の統廃合による物件費・維持補修費の抑制に努める。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0" name="直線コネクタ 189"/>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1" name="人件費・物件費等の状況最小値テキスト"/>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2" name="直線コネクタ 191"/>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3" name="人件費・物件費等の状況最大値テキスト"/>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4" name="直線コネクタ 193"/>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113426</xdr:rowOff>
    </xdr:from>
    <xdr:to>
      <xdr:col>23</xdr:col>
      <xdr:colOff>133350</xdr:colOff>
      <xdr:row>87</xdr:row>
      <xdr:rowOff>166866</xdr:rowOff>
    </xdr:to>
    <xdr:cxnSp macro="">
      <xdr:nvCxnSpPr>
        <xdr:cNvPr id="195" name="直線コネクタ 194"/>
        <xdr:cNvCxnSpPr/>
      </xdr:nvCxnSpPr>
      <xdr:spPr>
        <a:xfrm>
          <a:off x="4114800" y="15029576"/>
          <a:ext cx="838200" cy="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10313</xdr:rowOff>
    </xdr:from>
    <xdr:ext cx="762000" cy="259045"/>
    <xdr:sp macro="" textlink="">
      <xdr:nvSpPr>
        <xdr:cNvPr id="196" name="人件費・物件費等の状況平均値テキスト"/>
        <xdr:cNvSpPr txBox="1"/>
      </xdr:nvSpPr>
      <xdr:spPr>
        <a:xfrm>
          <a:off x="5041900" y="14412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7" name="フローチャート: 判断 196"/>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45926</xdr:rowOff>
    </xdr:from>
    <xdr:to>
      <xdr:col>19</xdr:col>
      <xdr:colOff>133350</xdr:colOff>
      <xdr:row>87</xdr:row>
      <xdr:rowOff>113426</xdr:rowOff>
    </xdr:to>
    <xdr:cxnSp macro="">
      <xdr:nvCxnSpPr>
        <xdr:cNvPr id="198" name="直線コネクタ 197"/>
        <xdr:cNvCxnSpPr/>
      </xdr:nvCxnSpPr>
      <xdr:spPr>
        <a:xfrm>
          <a:off x="3225800" y="14962076"/>
          <a:ext cx="889000" cy="6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199" name="フローチャート: 判断 198"/>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98558</xdr:rowOff>
    </xdr:from>
    <xdr:ext cx="736600" cy="259045"/>
    <xdr:sp macro="" textlink="">
      <xdr:nvSpPr>
        <xdr:cNvPr id="200" name="テキスト ボックス 199"/>
        <xdr:cNvSpPr txBox="1"/>
      </xdr:nvSpPr>
      <xdr:spPr>
        <a:xfrm>
          <a:off x="3733800" y="1432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82924</xdr:rowOff>
    </xdr:from>
    <xdr:to>
      <xdr:col>15</xdr:col>
      <xdr:colOff>82550</xdr:colOff>
      <xdr:row>87</xdr:row>
      <xdr:rowOff>45926</xdr:rowOff>
    </xdr:to>
    <xdr:cxnSp macro="">
      <xdr:nvCxnSpPr>
        <xdr:cNvPr id="201" name="直線コネクタ 200"/>
        <xdr:cNvCxnSpPr/>
      </xdr:nvCxnSpPr>
      <xdr:spPr>
        <a:xfrm>
          <a:off x="2336800" y="14827624"/>
          <a:ext cx="889000" cy="13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2" name="フローチャート: 判断 201"/>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41467</xdr:rowOff>
    </xdr:from>
    <xdr:ext cx="762000" cy="259045"/>
    <xdr:sp macro="" textlink="">
      <xdr:nvSpPr>
        <xdr:cNvPr id="203" name="テキスト ボックス 202"/>
        <xdr:cNvSpPr txBox="1"/>
      </xdr:nvSpPr>
      <xdr:spPr>
        <a:xfrm>
          <a:off x="2844800" y="1427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108299</xdr:rowOff>
    </xdr:from>
    <xdr:to>
      <xdr:col>11</xdr:col>
      <xdr:colOff>31750</xdr:colOff>
      <xdr:row>86</xdr:row>
      <xdr:rowOff>82924</xdr:rowOff>
    </xdr:to>
    <xdr:cxnSp macro="">
      <xdr:nvCxnSpPr>
        <xdr:cNvPr id="204" name="直線コネクタ 203"/>
        <xdr:cNvCxnSpPr/>
      </xdr:nvCxnSpPr>
      <xdr:spPr>
        <a:xfrm>
          <a:off x="1447800" y="14681549"/>
          <a:ext cx="889000" cy="14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5" name="フローチャート: 判断 204"/>
        <xdr:cNvSpPr/>
      </xdr:nvSpPr>
      <xdr:spPr>
        <a:xfrm>
          <a:off x="2286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161923</xdr:rowOff>
    </xdr:from>
    <xdr:ext cx="762000" cy="259045"/>
    <xdr:sp macro="" textlink="">
      <xdr:nvSpPr>
        <xdr:cNvPr id="206" name="テキスト ボックス 205"/>
        <xdr:cNvSpPr txBox="1"/>
      </xdr:nvSpPr>
      <xdr:spPr>
        <a:xfrm>
          <a:off x="1955800" y="1422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7" name="フローチャート: 判断 206"/>
        <xdr:cNvSpPr/>
      </xdr:nvSpPr>
      <xdr:spPr>
        <a:xfrm>
          <a:off x="1397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59667</xdr:rowOff>
    </xdr:from>
    <xdr:ext cx="762000" cy="259045"/>
    <xdr:sp macro="" textlink="">
      <xdr:nvSpPr>
        <xdr:cNvPr id="208" name="テキスト ボックス 207"/>
        <xdr:cNvSpPr txBox="1"/>
      </xdr:nvSpPr>
      <xdr:spPr>
        <a:xfrm>
          <a:off x="1066800" y="141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116066</xdr:rowOff>
    </xdr:from>
    <xdr:to>
      <xdr:col>23</xdr:col>
      <xdr:colOff>184150</xdr:colOff>
      <xdr:row>88</xdr:row>
      <xdr:rowOff>46216</xdr:rowOff>
    </xdr:to>
    <xdr:sp macro="" textlink="">
      <xdr:nvSpPr>
        <xdr:cNvPr id="214" name="楕円 213"/>
        <xdr:cNvSpPr/>
      </xdr:nvSpPr>
      <xdr:spPr>
        <a:xfrm>
          <a:off x="4902200" y="1503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88143</xdr:rowOff>
    </xdr:from>
    <xdr:ext cx="762000" cy="259045"/>
    <xdr:sp macro="" textlink="">
      <xdr:nvSpPr>
        <xdr:cNvPr id="215" name="人件費・物件費等の状況該当値テキスト"/>
        <xdr:cNvSpPr txBox="1"/>
      </xdr:nvSpPr>
      <xdr:spPr>
        <a:xfrm>
          <a:off x="5041900" y="1500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62626</xdr:rowOff>
    </xdr:from>
    <xdr:to>
      <xdr:col>19</xdr:col>
      <xdr:colOff>184150</xdr:colOff>
      <xdr:row>87</xdr:row>
      <xdr:rowOff>164226</xdr:rowOff>
    </xdr:to>
    <xdr:sp macro="" textlink="">
      <xdr:nvSpPr>
        <xdr:cNvPr id="216" name="楕円 215"/>
        <xdr:cNvSpPr/>
      </xdr:nvSpPr>
      <xdr:spPr>
        <a:xfrm>
          <a:off x="4064000" y="1497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149003</xdr:rowOff>
    </xdr:from>
    <xdr:ext cx="736600" cy="259045"/>
    <xdr:sp macro="" textlink="">
      <xdr:nvSpPr>
        <xdr:cNvPr id="217" name="テキスト ボックス 216"/>
        <xdr:cNvSpPr txBox="1"/>
      </xdr:nvSpPr>
      <xdr:spPr>
        <a:xfrm>
          <a:off x="3733800" y="1506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166576</xdr:rowOff>
    </xdr:from>
    <xdr:to>
      <xdr:col>15</xdr:col>
      <xdr:colOff>133350</xdr:colOff>
      <xdr:row>87</xdr:row>
      <xdr:rowOff>96726</xdr:rowOff>
    </xdr:to>
    <xdr:sp macro="" textlink="">
      <xdr:nvSpPr>
        <xdr:cNvPr id="218" name="楕円 217"/>
        <xdr:cNvSpPr/>
      </xdr:nvSpPr>
      <xdr:spPr>
        <a:xfrm>
          <a:off x="3175000" y="149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81503</xdr:rowOff>
    </xdr:from>
    <xdr:ext cx="762000" cy="259045"/>
    <xdr:sp macro="" textlink="">
      <xdr:nvSpPr>
        <xdr:cNvPr id="219" name="テキスト ボックス 218"/>
        <xdr:cNvSpPr txBox="1"/>
      </xdr:nvSpPr>
      <xdr:spPr>
        <a:xfrm>
          <a:off x="2844800" y="1499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32124</xdr:rowOff>
    </xdr:from>
    <xdr:to>
      <xdr:col>11</xdr:col>
      <xdr:colOff>82550</xdr:colOff>
      <xdr:row>86</xdr:row>
      <xdr:rowOff>133724</xdr:rowOff>
    </xdr:to>
    <xdr:sp macro="" textlink="">
      <xdr:nvSpPr>
        <xdr:cNvPr id="220" name="楕円 219"/>
        <xdr:cNvSpPr/>
      </xdr:nvSpPr>
      <xdr:spPr>
        <a:xfrm>
          <a:off x="2286000" y="147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118501</xdr:rowOff>
    </xdr:from>
    <xdr:ext cx="762000" cy="259045"/>
    <xdr:sp macro="" textlink="">
      <xdr:nvSpPr>
        <xdr:cNvPr id="221" name="テキスト ボックス 220"/>
        <xdr:cNvSpPr txBox="1"/>
      </xdr:nvSpPr>
      <xdr:spPr>
        <a:xfrm>
          <a:off x="1955800" y="148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57499</xdr:rowOff>
    </xdr:from>
    <xdr:to>
      <xdr:col>7</xdr:col>
      <xdr:colOff>31750</xdr:colOff>
      <xdr:row>85</xdr:row>
      <xdr:rowOff>159099</xdr:rowOff>
    </xdr:to>
    <xdr:sp macro="" textlink="">
      <xdr:nvSpPr>
        <xdr:cNvPr id="222" name="楕円 221"/>
        <xdr:cNvSpPr/>
      </xdr:nvSpPr>
      <xdr:spPr>
        <a:xfrm>
          <a:off x="1397000" y="1463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143876</xdr:rowOff>
    </xdr:from>
    <xdr:ext cx="762000" cy="259045"/>
    <xdr:sp macro="" textlink="">
      <xdr:nvSpPr>
        <xdr:cNvPr id="223" name="テキスト ボックス 222"/>
        <xdr:cNvSpPr txBox="1"/>
      </xdr:nvSpPr>
      <xdr:spPr>
        <a:xfrm>
          <a:off x="1066800" y="1471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前年度と比較して増減はなかったが、依然として類似団体平均値を上回る数値で推移していることから、国や県の基準に沿った給与制度の確立や昇給昇格基準の見直し等、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2" name="直線コネクタ 251"/>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5"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6" name="直線コネクタ 255"/>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100541</xdr:rowOff>
    </xdr:from>
    <xdr:to>
      <xdr:col>81</xdr:col>
      <xdr:colOff>44450</xdr:colOff>
      <xdr:row>88</xdr:row>
      <xdr:rowOff>100541</xdr:rowOff>
    </xdr:to>
    <xdr:cxnSp macro="">
      <xdr:nvCxnSpPr>
        <xdr:cNvPr id="257" name="直線コネクタ 256"/>
        <xdr:cNvCxnSpPr/>
      </xdr:nvCxnSpPr>
      <xdr:spPr>
        <a:xfrm>
          <a:off x="16179800" y="151881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58" name="給与水準   （国との比較）平均値テキスト"/>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59" name="フローチャート: 判断 258"/>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100541</xdr:rowOff>
    </xdr:from>
    <xdr:to>
      <xdr:col>77</xdr:col>
      <xdr:colOff>44450</xdr:colOff>
      <xdr:row>89</xdr:row>
      <xdr:rowOff>89959</xdr:rowOff>
    </xdr:to>
    <xdr:cxnSp macro="">
      <xdr:nvCxnSpPr>
        <xdr:cNvPr id="260" name="直線コネクタ 259"/>
        <xdr:cNvCxnSpPr/>
      </xdr:nvCxnSpPr>
      <xdr:spPr>
        <a:xfrm flipV="1">
          <a:off x="15290800" y="1518814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49741</xdr:rowOff>
    </xdr:from>
    <xdr:to>
      <xdr:col>72</xdr:col>
      <xdr:colOff>203200</xdr:colOff>
      <xdr:row>89</xdr:row>
      <xdr:rowOff>89959</xdr:rowOff>
    </xdr:to>
    <xdr:cxnSp macro="">
      <xdr:nvCxnSpPr>
        <xdr:cNvPr id="263" name="直線コネクタ 262"/>
        <xdr:cNvCxnSpPr/>
      </xdr:nvCxnSpPr>
      <xdr:spPr>
        <a:xfrm>
          <a:off x="14401800" y="153087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4" name="フローチャート: 判断 263"/>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5" name="テキスト ボックス 264"/>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49741</xdr:rowOff>
    </xdr:to>
    <xdr:cxnSp macro="">
      <xdr:nvCxnSpPr>
        <xdr:cNvPr id="266" name="直線コネクタ 265"/>
        <xdr:cNvCxnSpPr/>
      </xdr:nvCxnSpPr>
      <xdr:spPr>
        <a:xfrm>
          <a:off x="13512800" y="1520825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7" name="フローチャート: 判断 266"/>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11236</xdr:rowOff>
    </xdr:from>
    <xdr:ext cx="762000" cy="259045"/>
    <xdr:sp macro="" textlink="">
      <xdr:nvSpPr>
        <xdr:cNvPr id="268" name="テキスト ボックス 267"/>
        <xdr:cNvSpPr txBox="1"/>
      </xdr:nvSpPr>
      <xdr:spPr>
        <a:xfrm>
          <a:off x="14020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9" name="フローチャート: 判断 268"/>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70" name="テキスト ボックス 269"/>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49741</xdr:rowOff>
    </xdr:from>
    <xdr:to>
      <xdr:col>81</xdr:col>
      <xdr:colOff>95250</xdr:colOff>
      <xdr:row>88</xdr:row>
      <xdr:rowOff>151341</xdr:rowOff>
    </xdr:to>
    <xdr:sp macro="" textlink="">
      <xdr:nvSpPr>
        <xdr:cNvPr id="276" name="楕円 275"/>
        <xdr:cNvSpPr/>
      </xdr:nvSpPr>
      <xdr:spPr>
        <a:xfrm>
          <a:off x="169672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21818</xdr:rowOff>
    </xdr:from>
    <xdr:ext cx="762000" cy="259045"/>
    <xdr:sp macro="" textlink="">
      <xdr:nvSpPr>
        <xdr:cNvPr id="277" name="給与水準   （国との比較）該当値テキスト"/>
        <xdr:cNvSpPr txBox="1"/>
      </xdr:nvSpPr>
      <xdr:spPr>
        <a:xfrm>
          <a:off x="17106900" y="151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49741</xdr:rowOff>
    </xdr:from>
    <xdr:to>
      <xdr:col>77</xdr:col>
      <xdr:colOff>95250</xdr:colOff>
      <xdr:row>88</xdr:row>
      <xdr:rowOff>151341</xdr:rowOff>
    </xdr:to>
    <xdr:sp macro="" textlink="">
      <xdr:nvSpPr>
        <xdr:cNvPr id="278" name="楕円 277"/>
        <xdr:cNvSpPr/>
      </xdr:nvSpPr>
      <xdr:spPr>
        <a:xfrm>
          <a:off x="16129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136118</xdr:rowOff>
    </xdr:from>
    <xdr:ext cx="736600" cy="259045"/>
    <xdr:sp macro="" textlink="">
      <xdr:nvSpPr>
        <xdr:cNvPr id="279" name="テキスト ボックス 278"/>
        <xdr:cNvSpPr txBox="1"/>
      </xdr:nvSpPr>
      <xdr:spPr>
        <a:xfrm>
          <a:off x="15798800" y="15223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39159</xdr:rowOff>
    </xdr:from>
    <xdr:to>
      <xdr:col>73</xdr:col>
      <xdr:colOff>44450</xdr:colOff>
      <xdr:row>89</xdr:row>
      <xdr:rowOff>140759</xdr:rowOff>
    </xdr:to>
    <xdr:sp macro="" textlink="">
      <xdr:nvSpPr>
        <xdr:cNvPr id="280" name="楕円 279"/>
        <xdr:cNvSpPr/>
      </xdr:nvSpPr>
      <xdr:spPr>
        <a:xfrm>
          <a:off x="15240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125536</xdr:rowOff>
    </xdr:from>
    <xdr:ext cx="762000" cy="259045"/>
    <xdr:sp macro="" textlink="">
      <xdr:nvSpPr>
        <xdr:cNvPr id="281" name="テキスト ボックス 280"/>
        <xdr:cNvSpPr txBox="1"/>
      </xdr:nvSpPr>
      <xdr:spPr>
        <a:xfrm>
          <a:off x="14909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170391</xdr:rowOff>
    </xdr:from>
    <xdr:to>
      <xdr:col>68</xdr:col>
      <xdr:colOff>203200</xdr:colOff>
      <xdr:row>89</xdr:row>
      <xdr:rowOff>100541</xdr:rowOff>
    </xdr:to>
    <xdr:sp macro="" textlink="">
      <xdr:nvSpPr>
        <xdr:cNvPr id="282" name="楕円 281"/>
        <xdr:cNvSpPr/>
      </xdr:nvSpPr>
      <xdr:spPr>
        <a:xfrm>
          <a:off x="14351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85318</xdr:rowOff>
    </xdr:from>
    <xdr:ext cx="762000" cy="259045"/>
    <xdr:sp macro="" textlink="">
      <xdr:nvSpPr>
        <xdr:cNvPr id="283" name="テキスト ボックス 282"/>
        <xdr:cNvSpPr txBox="1"/>
      </xdr:nvSpPr>
      <xdr:spPr>
        <a:xfrm>
          <a:off x="14020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4" name="楕円 283"/>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5" name="テキスト ボックス 284"/>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町合併後は事務事業の見直しや組織の再編整理、民間移譲などにより職員数の削減を図ってきた。近年の普通会計職員数は横ばいであったが、新たな行政ニーズによる組織改編等に対応するため、定員適正化計画に基づく採用を実施したこと等により、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人当たり職員数が増加している。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は集落が散在していることや離島も含め広大な行政区域を有しているため類似団体平均値を上回っているが、業務の複雑化や多様化する行政ニーズに対応するため、定年引上げ等の状況も踏まえながら今後も適正な職員数の確保に努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7" name="直線コネクタ 316"/>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0" name="定員管理の状況最大値テキスト"/>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1" name="直線コネクタ 320"/>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119471</xdr:rowOff>
    </xdr:from>
    <xdr:to>
      <xdr:col>81</xdr:col>
      <xdr:colOff>44450</xdr:colOff>
      <xdr:row>64</xdr:row>
      <xdr:rowOff>46265</xdr:rowOff>
    </xdr:to>
    <xdr:cxnSp macro="">
      <xdr:nvCxnSpPr>
        <xdr:cNvPr id="322" name="直線コネクタ 321"/>
        <xdr:cNvCxnSpPr/>
      </xdr:nvCxnSpPr>
      <xdr:spPr>
        <a:xfrm>
          <a:off x="16179800" y="10920821"/>
          <a:ext cx="838200" cy="9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159221</xdr:rowOff>
    </xdr:from>
    <xdr:ext cx="762000" cy="259045"/>
    <xdr:sp macro="" textlink="">
      <xdr:nvSpPr>
        <xdr:cNvPr id="323" name="定員管理の状況平均値テキスト"/>
        <xdr:cNvSpPr txBox="1"/>
      </xdr:nvSpPr>
      <xdr:spPr>
        <a:xfrm>
          <a:off x="17106900" y="1044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4" name="フローチャート: 判断 323"/>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62593</xdr:rowOff>
    </xdr:from>
    <xdr:to>
      <xdr:col>77</xdr:col>
      <xdr:colOff>44450</xdr:colOff>
      <xdr:row>63</xdr:row>
      <xdr:rowOff>119471</xdr:rowOff>
    </xdr:to>
    <xdr:cxnSp macro="">
      <xdr:nvCxnSpPr>
        <xdr:cNvPr id="325" name="直線コネクタ 324"/>
        <xdr:cNvCxnSpPr/>
      </xdr:nvCxnSpPr>
      <xdr:spPr>
        <a:xfrm>
          <a:off x="15290800" y="10863943"/>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7" name="テキスト ボックス 326"/>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12609</xdr:rowOff>
    </xdr:from>
    <xdr:to>
      <xdr:col>72</xdr:col>
      <xdr:colOff>203200</xdr:colOff>
      <xdr:row>63</xdr:row>
      <xdr:rowOff>62593</xdr:rowOff>
    </xdr:to>
    <xdr:cxnSp macro="">
      <xdr:nvCxnSpPr>
        <xdr:cNvPr id="328" name="直線コネクタ 327"/>
        <xdr:cNvCxnSpPr/>
      </xdr:nvCxnSpPr>
      <xdr:spPr>
        <a:xfrm>
          <a:off x="14401800" y="10813959"/>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29" name="フローチャート: 判断 328"/>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50273</xdr:rowOff>
    </xdr:from>
    <xdr:ext cx="762000" cy="259045"/>
    <xdr:sp macro="" textlink="">
      <xdr:nvSpPr>
        <xdr:cNvPr id="330" name="テキスト ボックス 329"/>
        <xdr:cNvSpPr txBox="1"/>
      </xdr:nvSpPr>
      <xdr:spPr>
        <a:xfrm>
          <a:off x="14909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146141</xdr:rowOff>
    </xdr:from>
    <xdr:to>
      <xdr:col>68</xdr:col>
      <xdr:colOff>152400</xdr:colOff>
      <xdr:row>63</xdr:row>
      <xdr:rowOff>12609</xdr:rowOff>
    </xdr:to>
    <xdr:cxnSp macro="">
      <xdr:nvCxnSpPr>
        <xdr:cNvPr id="331" name="直線コネクタ 330"/>
        <xdr:cNvCxnSpPr/>
      </xdr:nvCxnSpPr>
      <xdr:spPr>
        <a:xfrm>
          <a:off x="13512800" y="10776041"/>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32" name="フローチャート: 判断 331"/>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33037</xdr:rowOff>
    </xdr:from>
    <xdr:ext cx="762000" cy="259045"/>
    <xdr:sp macro="" textlink="">
      <xdr:nvSpPr>
        <xdr:cNvPr id="333" name="テキスト ボックス 332"/>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4" name="フローチャート: 判断 333"/>
        <xdr:cNvSpPr/>
      </xdr:nvSpPr>
      <xdr:spPr>
        <a:xfrm>
          <a:off x="13462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26143</xdr:rowOff>
    </xdr:from>
    <xdr:ext cx="762000" cy="259045"/>
    <xdr:sp macro="" textlink="">
      <xdr:nvSpPr>
        <xdr:cNvPr id="335" name="テキスト ボックス 334"/>
        <xdr:cNvSpPr txBox="1"/>
      </xdr:nvSpPr>
      <xdr:spPr>
        <a:xfrm>
          <a:off x="13131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166915</xdr:rowOff>
    </xdr:from>
    <xdr:to>
      <xdr:col>81</xdr:col>
      <xdr:colOff>95250</xdr:colOff>
      <xdr:row>64</xdr:row>
      <xdr:rowOff>97065</xdr:rowOff>
    </xdr:to>
    <xdr:sp macro="" textlink="">
      <xdr:nvSpPr>
        <xdr:cNvPr id="341" name="楕円 340"/>
        <xdr:cNvSpPr/>
      </xdr:nvSpPr>
      <xdr:spPr>
        <a:xfrm>
          <a:off x="169672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138992</xdr:rowOff>
    </xdr:from>
    <xdr:ext cx="762000" cy="259045"/>
    <xdr:sp macro="" textlink="">
      <xdr:nvSpPr>
        <xdr:cNvPr id="342" name="定員管理の状況該当値テキスト"/>
        <xdr:cNvSpPr txBox="1"/>
      </xdr:nvSpPr>
      <xdr:spPr>
        <a:xfrm>
          <a:off x="17106900" y="1094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68671</xdr:rowOff>
    </xdr:from>
    <xdr:to>
      <xdr:col>77</xdr:col>
      <xdr:colOff>95250</xdr:colOff>
      <xdr:row>63</xdr:row>
      <xdr:rowOff>170271</xdr:rowOff>
    </xdr:to>
    <xdr:sp macro="" textlink="">
      <xdr:nvSpPr>
        <xdr:cNvPr id="343" name="楕円 342"/>
        <xdr:cNvSpPr/>
      </xdr:nvSpPr>
      <xdr:spPr>
        <a:xfrm>
          <a:off x="16129000" y="108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155048</xdr:rowOff>
    </xdr:from>
    <xdr:ext cx="736600" cy="259045"/>
    <xdr:sp macro="" textlink="">
      <xdr:nvSpPr>
        <xdr:cNvPr id="344" name="テキスト ボックス 343"/>
        <xdr:cNvSpPr txBox="1"/>
      </xdr:nvSpPr>
      <xdr:spPr>
        <a:xfrm>
          <a:off x="15798800" y="10956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11793</xdr:rowOff>
    </xdr:from>
    <xdr:to>
      <xdr:col>73</xdr:col>
      <xdr:colOff>44450</xdr:colOff>
      <xdr:row>63</xdr:row>
      <xdr:rowOff>113393</xdr:rowOff>
    </xdr:to>
    <xdr:sp macro="" textlink="">
      <xdr:nvSpPr>
        <xdr:cNvPr id="345" name="楕円 344"/>
        <xdr:cNvSpPr/>
      </xdr:nvSpPr>
      <xdr:spPr>
        <a:xfrm>
          <a:off x="15240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98170</xdr:rowOff>
    </xdr:from>
    <xdr:ext cx="762000" cy="259045"/>
    <xdr:sp macro="" textlink="">
      <xdr:nvSpPr>
        <xdr:cNvPr id="346" name="テキスト ボックス 345"/>
        <xdr:cNvSpPr txBox="1"/>
      </xdr:nvSpPr>
      <xdr:spPr>
        <a:xfrm>
          <a:off x="14909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133259</xdr:rowOff>
    </xdr:from>
    <xdr:to>
      <xdr:col>68</xdr:col>
      <xdr:colOff>203200</xdr:colOff>
      <xdr:row>63</xdr:row>
      <xdr:rowOff>63409</xdr:rowOff>
    </xdr:to>
    <xdr:sp macro="" textlink="">
      <xdr:nvSpPr>
        <xdr:cNvPr id="347" name="楕円 346"/>
        <xdr:cNvSpPr/>
      </xdr:nvSpPr>
      <xdr:spPr>
        <a:xfrm>
          <a:off x="14351000" y="107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48186</xdr:rowOff>
    </xdr:from>
    <xdr:ext cx="762000" cy="259045"/>
    <xdr:sp macro="" textlink="">
      <xdr:nvSpPr>
        <xdr:cNvPr id="348" name="テキスト ボックス 347"/>
        <xdr:cNvSpPr txBox="1"/>
      </xdr:nvSpPr>
      <xdr:spPr>
        <a:xfrm>
          <a:off x="14020800" y="1084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95341</xdr:rowOff>
    </xdr:from>
    <xdr:to>
      <xdr:col>64</xdr:col>
      <xdr:colOff>152400</xdr:colOff>
      <xdr:row>63</xdr:row>
      <xdr:rowOff>25491</xdr:rowOff>
    </xdr:to>
    <xdr:sp macro="" textlink="">
      <xdr:nvSpPr>
        <xdr:cNvPr id="349" name="楕円 348"/>
        <xdr:cNvSpPr/>
      </xdr:nvSpPr>
      <xdr:spPr>
        <a:xfrm>
          <a:off x="13462000" y="107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10268</xdr:rowOff>
    </xdr:from>
    <xdr:ext cx="762000" cy="259045"/>
    <xdr:sp macro="" textlink="">
      <xdr:nvSpPr>
        <xdr:cNvPr id="350" name="テキスト ボックス 349"/>
        <xdr:cNvSpPr txBox="1"/>
      </xdr:nvSpPr>
      <xdr:spPr>
        <a:xfrm>
          <a:off x="13131800" y="1081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過疎債の元利償還金の増や、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合併特例債（県道路建設事業地元負担金）の算定終了による災害復旧費等に係る基準財政需要額の減少等によって前年度から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ポイント増加したものの、類似団体平均値は大きく下回っている。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これまでの大型事業の元金償還の開始や繰上償還した起債の交付税措置終了により、実質公債費比率の上昇が見込まれることから、新規地方債発行額の抑制や計画的な起債元金の繰上償還など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124037</xdr:rowOff>
    </xdr:from>
    <xdr:to>
      <xdr:col>81</xdr:col>
      <xdr:colOff>44450</xdr:colOff>
      <xdr:row>45</xdr:row>
      <xdr:rowOff>114300</xdr:rowOff>
    </xdr:to>
    <xdr:cxnSp macro="">
      <xdr:nvCxnSpPr>
        <xdr:cNvPr id="378" name="直線コネクタ 377"/>
        <xdr:cNvCxnSpPr/>
      </xdr:nvCxnSpPr>
      <xdr:spPr>
        <a:xfrm flipV="1">
          <a:off x="17018000" y="6639137"/>
          <a:ext cx="0" cy="11904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38964</xdr:rowOff>
    </xdr:from>
    <xdr:ext cx="762000" cy="259045"/>
    <xdr:sp macro="" textlink="">
      <xdr:nvSpPr>
        <xdr:cNvPr id="381" name="公債費負担の状況最大値テキスト"/>
        <xdr:cNvSpPr txBox="1"/>
      </xdr:nvSpPr>
      <xdr:spPr>
        <a:xfrm>
          <a:off x="17106900" y="638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124037</xdr:rowOff>
    </xdr:from>
    <xdr:to>
      <xdr:col>81</xdr:col>
      <xdr:colOff>133350</xdr:colOff>
      <xdr:row>38</xdr:row>
      <xdr:rowOff>124037</xdr:rowOff>
    </xdr:to>
    <xdr:cxnSp macro="">
      <xdr:nvCxnSpPr>
        <xdr:cNvPr id="382" name="直線コネクタ 381"/>
        <xdr:cNvCxnSpPr/>
      </xdr:nvCxnSpPr>
      <xdr:spPr>
        <a:xfrm>
          <a:off x="16929100" y="663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166794</xdr:rowOff>
    </xdr:from>
    <xdr:to>
      <xdr:col>81</xdr:col>
      <xdr:colOff>44450</xdr:colOff>
      <xdr:row>38</xdr:row>
      <xdr:rowOff>124037</xdr:rowOff>
    </xdr:to>
    <xdr:cxnSp macro="">
      <xdr:nvCxnSpPr>
        <xdr:cNvPr id="383" name="直線コネクタ 382"/>
        <xdr:cNvCxnSpPr/>
      </xdr:nvCxnSpPr>
      <xdr:spPr>
        <a:xfrm>
          <a:off x="16179800" y="6510444"/>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166387</xdr:rowOff>
    </xdr:from>
    <xdr:ext cx="762000" cy="259045"/>
    <xdr:sp macro="" textlink="">
      <xdr:nvSpPr>
        <xdr:cNvPr id="384" name="公債費負担の状況平均値テキスト"/>
        <xdr:cNvSpPr txBox="1"/>
      </xdr:nvSpPr>
      <xdr:spPr>
        <a:xfrm>
          <a:off x="17106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385" name="フローチャート: 判断 384"/>
        <xdr:cNvSpPr/>
      </xdr:nvSpPr>
      <xdr:spPr>
        <a:xfrm>
          <a:off x="16967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94403</xdr:rowOff>
    </xdr:from>
    <xdr:to>
      <xdr:col>77</xdr:col>
      <xdr:colOff>44450</xdr:colOff>
      <xdr:row>37</xdr:row>
      <xdr:rowOff>166794</xdr:rowOff>
    </xdr:to>
    <xdr:cxnSp macro="">
      <xdr:nvCxnSpPr>
        <xdr:cNvPr id="386" name="直線コネクタ 385"/>
        <xdr:cNvCxnSpPr/>
      </xdr:nvCxnSpPr>
      <xdr:spPr>
        <a:xfrm>
          <a:off x="15290800" y="643805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6773</xdr:rowOff>
    </xdr:from>
    <xdr:to>
      <xdr:col>77</xdr:col>
      <xdr:colOff>95250</xdr:colOff>
      <xdr:row>42</xdr:row>
      <xdr:rowOff>108373</xdr:rowOff>
    </xdr:to>
    <xdr:sp macro="" textlink="">
      <xdr:nvSpPr>
        <xdr:cNvPr id="387" name="フローチャート: 判断 386"/>
        <xdr:cNvSpPr/>
      </xdr:nvSpPr>
      <xdr:spPr>
        <a:xfrm>
          <a:off x="161290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macro="" textlink="">
      <xdr:nvSpPr>
        <xdr:cNvPr id="388" name="テキスト ボックス 387"/>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94403</xdr:rowOff>
    </xdr:to>
    <xdr:cxnSp macro="">
      <xdr:nvCxnSpPr>
        <xdr:cNvPr id="389" name="直線コネクタ 388"/>
        <xdr:cNvCxnSpPr/>
      </xdr:nvCxnSpPr>
      <xdr:spPr>
        <a:xfrm>
          <a:off x="14401800" y="635762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6773</xdr:rowOff>
    </xdr:from>
    <xdr:to>
      <xdr:col>73</xdr:col>
      <xdr:colOff>44450</xdr:colOff>
      <xdr:row>42</xdr:row>
      <xdr:rowOff>108373</xdr:rowOff>
    </xdr:to>
    <xdr:sp macro="" textlink="">
      <xdr:nvSpPr>
        <xdr:cNvPr id="390" name="フローチャート: 判断 389"/>
        <xdr:cNvSpPr/>
      </xdr:nvSpPr>
      <xdr:spPr>
        <a:xfrm>
          <a:off x="152400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391" name="テキスト ボックス 390"/>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13970</xdr:rowOff>
    </xdr:from>
    <xdr:to>
      <xdr:col>68</xdr:col>
      <xdr:colOff>152400</xdr:colOff>
      <xdr:row>37</xdr:row>
      <xdr:rowOff>70273</xdr:rowOff>
    </xdr:to>
    <xdr:cxnSp macro="">
      <xdr:nvCxnSpPr>
        <xdr:cNvPr id="392" name="直線コネクタ 391"/>
        <xdr:cNvCxnSpPr/>
      </xdr:nvCxnSpPr>
      <xdr:spPr>
        <a:xfrm flipV="1">
          <a:off x="13512800" y="63576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6773</xdr:rowOff>
    </xdr:from>
    <xdr:to>
      <xdr:col>68</xdr:col>
      <xdr:colOff>203200</xdr:colOff>
      <xdr:row>42</xdr:row>
      <xdr:rowOff>108373</xdr:rowOff>
    </xdr:to>
    <xdr:sp macro="" textlink="">
      <xdr:nvSpPr>
        <xdr:cNvPr id="393" name="フローチャート: 判断 392"/>
        <xdr:cNvSpPr/>
      </xdr:nvSpPr>
      <xdr:spPr>
        <a:xfrm>
          <a:off x="143510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394" name="テキスト ボックス 393"/>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395" name="フローチャート: 判断 394"/>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396" name="テキスト ボックス 395"/>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73237</xdr:rowOff>
    </xdr:from>
    <xdr:to>
      <xdr:col>81</xdr:col>
      <xdr:colOff>95250</xdr:colOff>
      <xdr:row>39</xdr:row>
      <xdr:rowOff>3387</xdr:rowOff>
    </xdr:to>
    <xdr:sp macro="" textlink="">
      <xdr:nvSpPr>
        <xdr:cNvPr id="402" name="楕円 401"/>
        <xdr:cNvSpPr/>
      </xdr:nvSpPr>
      <xdr:spPr>
        <a:xfrm>
          <a:off x="169672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165964</xdr:rowOff>
    </xdr:from>
    <xdr:ext cx="762000" cy="259045"/>
    <xdr:sp macro="" textlink="">
      <xdr:nvSpPr>
        <xdr:cNvPr id="403" name="公債費負担の状況該当値テキスト"/>
        <xdr:cNvSpPr txBox="1"/>
      </xdr:nvSpPr>
      <xdr:spPr>
        <a:xfrm>
          <a:off x="17106900" y="650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115993</xdr:rowOff>
    </xdr:from>
    <xdr:to>
      <xdr:col>77</xdr:col>
      <xdr:colOff>95250</xdr:colOff>
      <xdr:row>38</xdr:row>
      <xdr:rowOff>46143</xdr:rowOff>
    </xdr:to>
    <xdr:sp macro="" textlink="">
      <xdr:nvSpPr>
        <xdr:cNvPr id="404" name="楕円 403"/>
        <xdr:cNvSpPr/>
      </xdr:nvSpPr>
      <xdr:spPr>
        <a:xfrm>
          <a:off x="16129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56320</xdr:rowOff>
    </xdr:from>
    <xdr:ext cx="736600" cy="259045"/>
    <xdr:sp macro="" textlink="">
      <xdr:nvSpPr>
        <xdr:cNvPr id="405" name="テキスト ボックス 404"/>
        <xdr:cNvSpPr txBox="1"/>
      </xdr:nvSpPr>
      <xdr:spPr>
        <a:xfrm>
          <a:off x="15798800" y="622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43603</xdr:rowOff>
    </xdr:from>
    <xdr:to>
      <xdr:col>73</xdr:col>
      <xdr:colOff>44450</xdr:colOff>
      <xdr:row>37</xdr:row>
      <xdr:rowOff>145203</xdr:rowOff>
    </xdr:to>
    <xdr:sp macro="" textlink="">
      <xdr:nvSpPr>
        <xdr:cNvPr id="406" name="楕円 405"/>
        <xdr:cNvSpPr/>
      </xdr:nvSpPr>
      <xdr:spPr>
        <a:xfrm>
          <a:off x="15240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155380</xdr:rowOff>
    </xdr:from>
    <xdr:ext cx="762000" cy="259045"/>
    <xdr:sp macro="" textlink="">
      <xdr:nvSpPr>
        <xdr:cNvPr id="407" name="テキスト ボックス 406"/>
        <xdr:cNvSpPr txBox="1"/>
      </xdr:nvSpPr>
      <xdr:spPr>
        <a:xfrm>
          <a:off x="14909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408" name="楕円 407"/>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409" name="テキスト ボックス 408"/>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19473</xdr:rowOff>
    </xdr:from>
    <xdr:to>
      <xdr:col>64</xdr:col>
      <xdr:colOff>152400</xdr:colOff>
      <xdr:row>37</xdr:row>
      <xdr:rowOff>121073</xdr:rowOff>
    </xdr:to>
    <xdr:sp macro="" textlink="">
      <xdr:nvSpPr>
        <xdr:cNvPr id="410" name="楕円 409"/>
        <xdr:cNvSpPr/>
      </xdr:nvSpPr>
      <xdr:spPr>
        <a:xfrm>
          <a:off x="13462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131250</xdr:rowOff>
    </xdr:from>
    <xdr:ext cx="762000" cy="259045"/>
    <xdr:sp macro="" textlink="">
      <xdr:nvSpPr>
        <xdr:cNvPr id="411" name="テキスト ボックス 410"/>
        <xdr:cNvSpPr txBox="1"/>
      </xdr:nvSpPr>
      <xdr:spPr>
        <a:xfrm>
          <a:off x="13131800" y="613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工業団地の満期一括償還や売却による繰上償還により公営企業債等繰入見込額が減少し、将来負担額が減少したことで、充当可能財源等が将来負担額を上回り、将来負担比率は無しとなっている。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今後は一般会計の地方債残高が増加する見込みなので、新規地方債発行の抑制を図る必要がある。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0" name="直線コネクタ 439"/>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1" name="将来負担の状況最小値テキスト"/>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2" name="直線コネクタ 441"/>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47" name="フローチャート: 判断 446"/>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48" name="テキスト ボックス 447"/>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97860</xdr:rowOff>
    </xdr:from>
    <xdr:to>
      <xdr:col>73</xdr:col>
      <xdr:colOff>44450</xdr:colOff>
      <xdr:row>15</xdr:row>
      <xdr:rowOff>28010</xdr:rowOff>
    </xdr:to>
    <xdr:sp macro="" textlink="">
      <xdr:nvSpPr>
        <xdr:cNvPr id="449" name="フローチャート: 判断 448"/>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0" name="テキスト ボックス 449"/>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113947</xdr:rowOff>
    </xdr:from>
    <xdr:to>
      <xdr:col>68</xdr:col>
      <xdr:colOff>203200</xdr:colOff>
      <xdr:row>15</xdr:row>
      <xdr:rowOff>44097</xdr:rowOff>
    </xdr:to>
    <xdr:sp macro="" textlink="">
      <xdr:nvSpPr>
        <xdr:cNvPr id="451" name="フローチャート: 判断 450"/>
        <xdr:cNvSpPr/>
      </xdr:nvSpPr>
      <xdr:spPr>
        <a:xfrm>
          <a:off x="14351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54274</xdr:rowOff>
    </xdr:from>
    <xdr:ext cx="762000" cy="259045"/>
    <xdr:sp macro="" textlink="">
      <xdr:nvSpPr>
        <xdr:cNvPr id="452" name="テキスト ボックス 451"/>
        <xdr:cNvSpPr txBox="1"/>
      </xdr:nvSpPr>
      <xdr:spPr>
        <a:xfrm>
          <a:off x="14020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53" name="フローチャート: 判断 452"/>
        <xdr:cNvSpPr/>
      </xdr:nvSpPr>
      <xdr:spPr>
        <a:xfrm>
          <a:off x="13462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59636</xdr:rowOff>
    </xdr:from>
    <xdr:ext cx="762000" cy="259045"/>
    <xdr:sp macro="" textlink="">
      <xdr:nvSpPr>
        <xdr:cNvPr id="454" name="テキスト ボックス 453"/>
        <xdr:cNvSpPr txBox="1"/>
      </xdr:nvSpPr>
      <xdr:spPr>
        <a:xfrm>
          <a:off x="13131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25,437
24,817
241.98
23,990,938
22,848,808
989,120
12,156,390
19,229,203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人事院勧告に伴う給与改定により人件費が増加し、前年度比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ポイント上昇したが、類似団体平均値は下回っている。</a:t>
          </a:r>
        </a:p>
        <a:p>
          <a:r>
            <a:rPr kumimoji="1" lang="ja-JP" altLang="en-US" sz="1300">
              <a:latin typeface="ＭＳ Ｐゴシック" panose="020B0600070205080204" pitchFamily="50" charset="-128"/>
              <a:ea typeface="ＭＳ Ｐゴシック" panose="020B0600070205080204" pitchFamily="50" charset="-128"/>
            </a:rPr>
            <a:t>　今後も国や県の基準に沿った給与制度の確立や人員の適正配置等を継続して行っていく。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129722</xdr:rowOff>
    </xdr:to>
    <xdr:cxnSp macro="">
      <xdr:nvCxnSpPr>
        <xdr:cNvPr id="68" name="直線コネクタ 67"/>
        <xdr:cNvCxnSpPr/>
      </xdr:nvCxnSpPr>
      <xdr:spPr>
        <a:xfrm>
          <a:off x="3987800" y="60325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170741</xdr:rowOff>
    </xdr:from>
    <xdr:ext cx="762000" cy="259045"/>
    <xdr:sp macro="" textlink="">
      <xdr:nvSpPr>
        <xdr:cNvPr id="69" name="人件費平均値テキスト"/>
        <xdr:cNvSpPr txBox="1"/>
      </xdr:nvSpPr>
      <xdr:spPr>
        <a:xfrm>
          <a:off x="4914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94343</xdr:rowOff>
    </xdr:from>
    <xdr:to>
      <xdr:col>19</xdr:col>
      <xdr:colOff>187325</xdr:colOff>
      <xdr:row>35</xdr:row>
      <xdr:rowOff>31750</xdr:rowOff>
    </xdr:to>
    <xdr:cxnSp macro="">
      <xdr:nvCxnSpPr>
        <xdr:cNvPr id="71" name="直線コネクタ 70"/>
        <xdr:cNvCxnSpPr/>
      </xdr:nvCxnSpPr>
      <xdr:spPr>
        <a:xfrm>
          <a:off x="3098800" y="5923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61686</xdr:rowOff>
    </xdr:from>
    <xdr:to>
      <xdr:col>15</xdr:col>
      <xdr:colOff>98425</xdr:colOff>
      <xdr:row>34</xdr:row>
      <xdr:rowOff>94343</xdr:rowOff>
    </xdr:to>
    <xdr:cxnSp macro="">
      <xdr:nvCxnSpPr>
        <xdr:cNvPr id="74" name="直線コネクタ 73"/>
        <xdr:cNvCxnSpPr/>
      </xdr:nvCxnSpPr>
      <xdr:spPr>
        <a:xfrm>
          <a:off x="2209800" y="5890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61686</xdr:rowOff>
    </xdr:from>
    <xdr:to>
      <xdr:col>11</xdr:col>
      <xdr:colOff>9525</xdr:colOff>
      <xdr:row>34</xdr:row>
      <xdr:rowOff>148772</xdr:rowOff>
    </xdr:to>
    <xdr:cxnSp macro="">
      <xdr:nvCxnSpPr>
        <xdr:cNvPr id="77" name="直線コネクタ 76"/>
        <xdr:cNvCxnSpPr/>
      </xdr:nvCxnSpPr>
      <xdr:spPr>
        <a:xfrm flipV="1">
          <a:off x="1320800" y="58909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xdr:cNvSpPr/>
      </xdr:nvSpPr>
      <xdr:spPr>
        <a:xfrm>
          <a:off x="2159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18341</xdr:rowOff>
    </xdr:from>
    <xdr:ext cx="762000" cy="259045"/>
    <xdr:sp macro="" textlink="">
      <xdr:nvSpPr>
        <xdr:cNvPr id="79" name="テキスト ボックス 78"/>
        <xdr:cNvSpPr txBox="1"/>
      </xdr:nvSpPr>
      <xdr:spPr>
        <a:xfrm>
          <a:off x="1828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91820</xdr:rowOff>
    </xdr:from>
    <xdr:ext cx="762000" cy="259045"/>
    <xdr:sp macro="" textlink="">
      <xdr:nvSpPr>
        <xdr:cNvPr id="81" name="テキスト ボックス 80"/>
        <xdr:cNvSpPr txBox="1"/>
      </xdr:nvSpPr>
      <xdr:spPr>
        <a:xfrm>
          <a:off x="939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78922</xdr:rowOff>
    </xdr:from>
    <xdr:to>
      <xdr:col>24</xdr:col>
      <xdr:colOff>76200</xdr:colOff>
      <xdr:row>36</xdr:row>
      <xdr:rowOff>9072</xdr:rowOff>
    </xdr:to>
    <xdr:sp macro="" textlink="">
      <xdr:nvSpPr>
        <xdr:cNvPr id="87" name="楕円 86"/>
        <xdr:cNvSpPr/>
      </xdr:nvSpPr>
      <xdr:spPr>
        <a:xfrm>
          <a:off x="47752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95449</xdr:rowOff>
    </xdr:from>
    <xdr:ext cx="762000" cy="259045"/>
    <xdr:sp macro="" textlink="">
      <xdr:nvSpPr>
        <xdr:cNvPr id="88" name="人件費該当値テキスト"/>
        <xdr:cNvSpPr txBox="1"/>
      </xdr:nvSpPr>
      <xdr:spPr>
        <a:xfrm>
          <a:off x="49149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9" name="楕円 88"/>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90" name="テキスト ボックス 89"/>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43543</xdr:rowOff>
    </xdr:from>
    <xdr:to>
      <xdr:col>15</xdr:col>
      <xdr:colOff>149225</xdr:colOff>
      <xdr:row>34</xdr:row>
      <xdr:rowOff>145143</xdr:rowOff>
    </xdr:to>
    <xdr:sp macro="" textlink="">
      <xdr:nvSpPr>
        <xdr:cNvPr id="91" name="楕円 90"/>
        <xdr:cNvSpPr/>
      </xdr:nvSpPr>
      <xdr:spPr>
        <a:xfrm>
          <a:off x="3048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155320</xdr:rowOff>
    </xdr:from>
    <xdr:ext cx="762000" cy="259045"/>
    <xdr:sp macro="" textlink="">
      <xdr:nvSpPr>
        <xdr:cNvPr id="92" name="テキスト ボックス 91"/>
        <xdr:cNvSpPr txBox="1"/>
      </xdr:nvSpPr>
      <xdr:spPr>
        <a:xfrm>
          <a:off x="2717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10886</xdr:rowOff>
    </xdr:from>
    <xdr:to>
      <xdr:col>11</xdr:col>
      <xdr:colOff>60325</xdr:colOff>
      <xdr:row>34</xdr:row>
      <xdr:rowOff>112486</xdr:rowOff>
    </xdr:to>
    <xdr:sp macro="" textlink="">
      <xdr:nvSpPr>
        <xdr:cNvPr id="93" name="楕円 92"/>
        <xdr:cNvSpPr/>
      </xdr:nvSpPr>
      <xdr:spPr>
        <a:xfrm>
          <a:off x="2159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122663</xdr:rowOff>
    </xdr:from>
    <xdr:ext cx="762000" cy="259045"/>
    <xdr:sp macro="" textlink="">
      <xdr:nvSpPr>
        <xdr:cNvPr id="94" name="テキスト ボックス 93"/>
        <xdr:cNvSpPr txBox="1"/>
      </xdr:nvSpPr>
      <xdr:spPr>
        <a:xfrm>
          <a:off x="1828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97972</xdr:rowOff>
    </xdr:from>
    <xdr:to>
      <xdr:col>6</xdr:col>
      <xdr:colOff>171450</xdr:colOff>
      <xdr:row>35</xdr:row>
      <xdr:rowOff>28122</xdr:rowOff>
    </xdr:to>
    <xdr:sp macro="" textlink="">
      <xdr:nvSpPr>
        <xdr:cNvPr id="95" name="楕円 94"/>
        <xdr:cNvSpPr/>
      </xdr:nvSpPr>
      <xdr:spPr>
        <a:xfrm>
          <a:off x="1270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38299</xdr:rowOff>
    </xdr:from>
    <xdr:ext cx="762000" cy="259045"/>
    <xdr:sp macro="" textlink="">
      <xdr:nvSpPr>
        <xdr:cNvPr id="96" name="テキスト ボックス 95"/>
        <xdr:cNvSpPr txBox="1"/>
      </xdr:nvSpPr>
      <xdr:spPr>
        <a:xfrm>
          <a:off x="939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大島こども園との統合による蠣浦保育所の指定管理委託料の減が主要因となり、前年度から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ポイント低下したが、類似団体平均値を上回っている。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市町合併に伴い、類似団体より多くの施設を有していることも要因となっているため、施設の統廃合を推進し、物件費の抑制に努める。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37193</xdr:rowOff>
    </xdr:from>
    <xdr:to>
      <xdr:col>82</xdr:col>
      <xdr:colOff>107950</xdr:colOff>
      <xdr:row>17</xdr:row>
      <xdr:rowOff>48079</xdr:rowOff>
    </xdr:to>
    <xdr:cxnSp macro="">
      <xdr:nvCxnSpPr>
        <xdr:cNvPr id="131" name="直線コネクタ 130"/>
        <xdr:cNvCxnSpPr/>
      </xdr:nvCxnSpPr>
      <xdr:spPr>
        <a:xfrm flipV="1">
          <a:off x="15671800" y="29518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2" name="物件費平均値テキスト"/>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17</xdr:row>
      <xdr:rowOff>48079</xdr:rowOff>
    </xdr:to>
    <xdr:cxnSp macro="">
      <xdr:nvCxnSpPr>
        <xdr:cNvPr id="134" name="直線コネクタ 133"/>
        <xdr:cNvCxnSpPr/>
      </xdr:nvCxnSpPr>
      <xdr:spPr>
        <a:xfrm>
          <a:off x="14782800" y="29627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6" name="テキスト ボックス 135"/>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48079</xdr:rowOff>
    </xdr:to>
    <xdr:cxnSp macro="">
      <xdr:nvCxnSpPr>
        <xdr:cNvPr id="137" name="直線コネクタ 136"/>
        <xdr:cNvCxnSpPr/>
      </xdr:nvCxnSpPr>
      <xdr:spPr>
        <a:xfrm>
          <a:off x="13893800" y="29083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39" name="テキスト ボックス 138"/>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154214</xdr:rowOff>
    </xdr:from>
    <xdr:to>
      <xdr:col>69</xdr:col>
      <xdr:colOff>92075</xdr:colOff>
      <xdr:row>16</xdr:row>
      <xdr:rowOff>165100</xdr:rowOff>
    </xdr:to>
    <xdr:cxnSp macro="">
      <xdr:nvCxnSpPr>
        <xdr:cNvPr id="140" name="直線コネクタ 139"/>
        <xdr:cNvCxnSpPr/>
      </xdr:nvCxnSpPr>
      <xdr:spPr>
        <a:xfrm>
          <a:off x="13004800" y="28974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42" name="テキスト ボックス 141"/>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44" name="テキスト ボックス 143"/>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50" name="楕円 149"/>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129920</xdr:rowOff>
    </xdr:from>
    <xdr:ext cx="762000" cy="259045"/>
    <xdr:sp macro="" textlink="">
      <xdr:nvSpPr>
        <xdr:cNvPr id="151" name="物件費該当値テキスト"/>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52" name="楕円 151"/>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53" name="テキスト ボックス 152"/>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4" name="楕円 153"/>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55" name="テキスト ボックス 154"/>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6" name="楕円 155"/>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7" name="テキスト ボックス 156"/>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8" name="楕円 157"/>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59" name="テキスト ボックス 158"/>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障害福祉サービス利用者の増加により給付費が増加したことで、前年度比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類似団体平均値は下回っているが、今後も被生活保護者自立に向けた支援等を行い、扶助費の抑制に努める。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107950</xdr:rowOff>
    </xdr:to>
    <xdr:cxnSp macro="">
      <xdr:nvCxnSpPr>
        <xdr:cNvPr id="192" name="直線コネクタ 191"/>
        <xdr:cNvCxnSpPr/>
      </xdr:nvCxnSpPr>
      <xdr:spPr>
        <a:xfrm>
          <a:off x="3987800" y="9290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50800</xdr:rowOff>
    </xdr:to>
    <xdr:cxnSp macro="">
      <xdr:nvCxnSpPr>
        <xdr:cNvPr id="195" name="直線コネクタ 194"/>
        <xdr:cNvCxnSpPr/>
      </xdr:nvCxnSpPr>
      <xdr:spPr>
        <a:xfrm flipV="1">
          <a:off x="3098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10177</xdr:rowOff>
    </xdr:from>
    <xdr:ext cx="736600" cy="259045"/>
    <xdr:sp macro="" textlink="">
      <xdr:nvSpPr>
        <xdr:cNvPr id="197" name="テキスト ボックス 196"/>
        <xdr:cNvSpPr txBox="1"/>
      </xdr:nvSpPr>
      <xdr:spPr>
        <a:xfrm>
          <a:off x="3606800" y="943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146050</xdr:rowOff>
    </xdr:to>
    <xdr:cxnSp macro="">
      <xdr:nvCxnSpPr>
        <xdr:cNvPr id="198" name="直線コネクタ 197"/>
        <xdr:cNvCxnSpPr/>
      </xdr:nvCxnSpPr>
      <xdr:spPr>
        <a:xfrm flipV="1">
          <a:off x="2209800" y="9309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0" name="テキスト ボックス 199"/>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54</xdr:row>
      <xdr:rowOff>165100</xdr:rowOff>
    </xdr:to>
    <xdr:cxnSp macro="">
      <xdr:nvCxnSpPr>
        <xdr:cNvPr id="201" name="直線コネクタ 200"/>
        <xdr:cNvCxnSpPr/>
      </xdr:nvCxnSpPr>
      <xdr:spPr>
        <a:xfrm flipV="1">
          <a:off x="1320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05" name="テキスト ボックス 204"/>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11" name="楕円 210"/>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12"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13" name="楕円 212"/>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14" name="テキスト ボックス 213"/>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5" name="楕円 214"/>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6" name="テキスト ボックス 215"/>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7" name="楕円 216"/>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8" name="テキスト ボックス 217"/>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9" name="楕円 218"/>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20" name="テキスト ボックス 219"/>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離島診療所の代理診療医師経費の減により、国保直診勘定事業繰出金が減少し、前年度比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ポイント低下した。　</a:t>
          </a:r>
        </a:p>
        <a:p>
          <a:r>
            <a:rPr kumimoji="1" lang="ja-JP" altLang="en-US" sz="1300">
              <a:latin typeface="ＭＳ Ｐゴシック" panose="020B0600070205080204" pitchFamily="50" charset="-128"/>
              <a:ea typeface="ＭＳ Ｐゴシック" panose="020B0600070205080204" pitchFamily="50" charset="-128"/>
            </a:rPr>
            <a:t>　国保会計等における赤字補填的繰出金が多額になっていることから、各特別会計において経費節減を図るなど、繰出金の縮減に努める。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57150</xdr:rowOff>
    </xdr:to>
    <xdr:cxnSp macro="">
      <xdr:nvCxnSpPr>
        <xdr:cNvPr id="253" name="直線コネクタ 252"/>
        <xdr:cNvCxnSpPr/>
      </xdr:nvCxnSpPr>
      <xdr:spPr>
        <a:xfrm flipV="1">
          <a:off x="15671800" y="9766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6350</xdr:rowOff>
    </xdr:from>
    <xdr:to>
      <xdr:col>78</xdr:col>
      <xdr:colOff>69850</xdr:colOff>
      <xdr:row>57</xdr:row>
      <xdr:rowOff>57150</xdr:rowOff>
    </xdr:to>
    <xdr:cxnSp macro="">
      <xdr:nvCxnSpPr>
        <xdr:cNvPr id="256" name="直線コネクタ 255"/>
        <xdr:cNvCxnSpPr/>
      </xdr:nvCxnSpPr>
      <xdr:spPr>
        <a:xfrm>
          <a:off x="14782800" y="9779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58" name="テキスト ボックス 257"/>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6350</xdr:rowOff>
    </xdr:to>
    <xdr:cxnSp macro="">
      <xdr:nvCxnSpPr>
        <xdr:cNvPr id="259" name="直線コネクタ 258"/>
        <xdr:cNvCxnSpPr/>
      </xdr:nvCxnSpPr>
      <xdr:spPr>
        <a:xfrm>
          <a:off x="13893800" y="9728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61" name="テキスト ボックス 260"/>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60</xdr:row>
      <xdr:rowOff>165100</xdr:rowOff>
    </xdr:to>
    <xdr:cxnSp macro="">
      <xdr:nvCxnSpPr>
        <xdr:cNvPr id="262" name="直線コネクタ 261"/>
        <xdr:cNvCxnSpPr/>
      </xdr:nvCxnSpPr>
      <xdr:spPr>
        <a:xfrm flipV="1">
          <a:off x="13004800" y="972820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4" name="テキスト ボックス 263"/>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2" name="楕円 271"/>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3"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6350</xdr:rowOff>
    </xdr:from>
    <xdr:to>
      <xdr:col>78</xdr:col>
      <xdr:colOff>120650</xdr:colOff>
      <xdr:row>57</xdr:row>
      <xdr:rowOff>107950</xdr:rowOff>
    </xdr:to>
    <xdr:sp macro="" textlink="">
      <xdr:nvSpPr>
        <xdr:cNvPr id="274" name="楕円 273"/>
        <xdr:cNvSpPr/>
      </xdr:nvSpPr>
      <xdr:spPr>
        <a:xfrm>
          <a:off x="15621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75" name="テキスト ボックス 274"/>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127000</xdr:rowOff>
    </xdr:from>
    <xdr:to>
      <xdr:col>74</xdr:col>
      <xdr:colOff>31750</xdr:colOff>
      <xdr:row>57</xdr:row>
      <xdr:rowOff>57150</xdr:rowOff>
    </xdr:to>
    <xdr:sp macro="" textlink="">
      <xdr:nvSpPr>
        <xdr:cNvPr id="276" name="楕円 275"/>
        <xdr:cNvSpPr/>
      </xdr:nvSpPr>
      <xdr:spPr>
        <a:xfrm>
          <a:off x="14732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67327</xdr:rowOff>
    </xdr:from>
    <xdr:ext cx="762000" cy="259045"/>
    <xdr:sp macro="" textlink="">
      <xdr:nvSpPr>
        <xdr:cNvPr id="277" name="テキスト ボックス 276"/>
        <xdr:cNvSpPr txBox="1"/>
      </xdr:nvSpPr>
      <xdr:spPr>
        <a:xfrm>
          <a:off x="14401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8" name="楕円 277"/>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9" name="テキスト ボックス 278"/>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114300</xdr:rowOff>
    </xdr:from>
    <xdr:to>
      <xdr:col>65</xdr:col>
      <xdr:colOff>53975</xdr:colOff>
      <xdr:row>61</xdr:row>
      <xdr:rowOff>44450</xdr:rowOff>
    </xdr:to>
    <xdr:sp macro="" textlink="">
      <xdr:nvSpPr>
        <xdr:cNvPr id="280" name="楕円 279"/>
        <xdr:cNvSpPr/>
      </xdr:nvSpPr>
      <xdr:spPr>
        <a:xfrm>
          <a:off x="12954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29227</xdr:rowOff>
    </xdr:from>
    <xdr:ext cx="762000" cy="259045"/>
    <xdr:sp macro="" textlink="">
      <xdr:nvSpPr>
        <xdr:cNvPr id="281" name="テキスト ボックス 280"/>
        <xdr:cNvSpPr txBox="1"/>
      </xdr:nvSpPr>
      <xdr:spPr>
        <a:xfrm>
          <a:off x="12623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繰出基準分の減により、上水道事業補助金が減少しているが、前年度同数値となっている。</a:t>
          </a:r>
        </a:p>
        <a:p>
          <a:r>
            <a:rPr kumimoji="1" lang="ja-JP" altLang="en-US" sz="1300">
              <a:latin typeface="ＭＳ Ｐゴシック" panose="020B0600070205080204" pitchFamily="50" charset="-128"/>
              <a:ea typeface="ＭＳ Ｐゴシック" panose="020B0600070205080204" pitchFamily="50" charset="-128"/>
            </a:rPr>
            <a:t>　類似団体平均値を下回っているが、補助事業の見直しを進めるとともに、公営企業会計においても独立採算の原則に立ち返った使用料等の見直しによる財政健全化を図るなど、補助費等の縮減に努める。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27940</xdr:rowOff>
    </xdr:from>
    <xdr:to>
      <xdr:col>82</xdr:col>
      <xdr:colOff>107950</xdr:colOff>
      <xdr:row>36</xdr:row>
      <xdr:rowOff>27940</xdr:rowOff>
    </xdr:to>
    <xdr:cxnSp macro="">
      <xdr:nvCxnSpPr>
        <xdr:cNvPr id="314" name="直線コネクタ 313"/>
        <xdr:cNvCxnSpPr/>
      </xdr:nvCxnSpPr>
      <xdr:spPr>
        <a:xfrm>
          <a:off x="15671800" y="6200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5" name="補助費等平均値テキスト"/>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27940</xdr:rowOff>
    </xdr:from>
    <xdr:to>
      <xdr:col>78</xdr:col>
      <xdr:colOff>69850</xdr:colOff>
      <xdr:row>36</xdr:row>
      <xdr:rowOff>66040</xdr:rowOff>
    </xdr:to>
    <xdr:cxnSp macro="">
      <xdr:nvCxnSpPr>
        <xdr:cNvPr id="317" name="直線コネクタ 316"/>
        <xdr:cNvCxnSpPr/>
      </xdr:nvCxnSpPr>
      <xdr:spPr>
        <a:xfrm flipV="1">
          <a:off x="14782800" y="6200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21607</xdr:rowOff>
    </xdr:from>
    <xdr:ext cx="736600" cy="259045"/>
    <xdr:sp macro="" textlink="">
      <xdr:nvSpPr>
        <xdr:cNvPr id="319" name="テキスト ボックス 318"/>
        <xdr:cNvSpPr txBox="1"/>
      </xdr:nvSpPr>
      <xdr:spPr>
        <a:xfrm>
          <a:off x="15290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66040</xdr:rowOff>
    </xdr:from>
    <xdr:to>
      <xdr:col>73</xdr:col>
      <xdr:colOff>180975</xdr:colOff>
      <xdr:row>36</xdr:row>
      <xdr:rowOff>104140</xdr:rowOff>
    </xdr:to>
    <xdr:cxnSp macro="">
      <xdr:nvCxnSpPr>
        <xdr:cNvPr id="320" name="直線コネクタ 319"/>
        <xdr:cNvCxnSpPr/>
      </xdr:nvCxnSpPr>
      <xdr:spPr>
        <a:xfrm flipV="1">
          <a:off x="13893800" y="623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154957</xdr:rowOff>
    </xdr:from>
    <xdr:ext cx="762000" cy="259045"/>
    <xdr:sp macro="" textlink="">
      <xdr:nvSpPr>
        <xdr:cNvPr id="322" name="テキスト ボックス 321"/>
        <xdr:cNvSpPr txBox="1"/>
      </xdr:nvSpPr>
      <xdr:spPr>
        <a:xfrm>
          <a:off x="14401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36</xdr:row>
      <xdr:rowOff>104140</xdr:rowOff>
    </xdr:to>
    <xdr:cxnSp macro="">
      <xdr:nvCxnSpPr>
        <xdr:cNvPr id="323" name="直線コネクタ 322"/>
        <xdr:cNvCxnSpPr/>
      </xdr:nvCxnSpPr>
      <xdr:spPr>
        <a:xfrm>
          <a:off x="13004800" y="60477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5" name="テキスト ボックス 324"/>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7" name="テキスト ボックス 326"/>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148590</xdr:rowOff>
    </xdr:from>
    <xdr:to>
      <xdr:col>82</xdr:col>
      <xdr:colOff>158750</xdr:colOff>
      <xdr:row>36</xdr:row>
      <xdr:rowOff>78740</xdr:rowOff>
    </xdr:to>
    <xdr:sp macro="" textlink="">
      <xdr:nvSpPr>
        <xdr:cNvPr id="333" name="楕円 332"/>
        <xdr:cNvSpPr/>
      </xdr:nvSpPr>
      <xdr:spPr>
        <a:xfrm>
          <a:off x="16459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165117</xdr:rowOff>
    </xdr:from>
    <xdr:ext cx="762000" cy="259045"/>
    <xdr:sp macro="" textlink="">
      <xdr:nvSpPr>
        <xdr:cNvPr id="334" name="補助費等該当値テキスト"/>
        <xdr:cNvSpPr txBox="1"/>
      </xdr:nvSpPr>
      <xdr:spPr>
        <a:xfrm>
          <a:off x="16598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148590</xdr:rowOff>
    </xdr:from>
    <xdr:to>
      <xdr:col>78</xdr:col>
      <xdr:colOff>120650</xdr:colOff>
      <xdr:row>36</xdr:row>
      <xdr:rowOff>78740</xdr:rowOff>
    </xdr:to>
    <xdr:sp macro="" textlink="">
      <xdr:nvSpPr>
        <xdr:cNvPr id="335" name="楕円 334"/>
        <xdr:cNvSpPr/>
      </xdr:nvSpPr>
      <xdr:spPr>
        <a:xfrm>
          <a:off x="15621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88917</xdr:rowOff>
    </xdr:from>
    <xdr:ext cx="736600" cy="259045"/>
    <xdr:sp macro="" textlink="">
      <xdr:nvSpPr>
        <xdr:cNvPr id="336" name="テキスト ボックス 335"/>
        <xdr:cNvSpPr txBox="1"/>
      </xdr:nvSpPr>
      <xdr:spPr>
        <a:xfrm>
          <a:off x="15290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15240</xdr:rowOff>
    </xdr:from>
    <xdr:to>
      <xdr:col>74</xdr:col>
      <xdr:colOff>31750</xdr:colOff>
      <xdr:row>36</xdr:row>
      <xdr:rowOff>116840</xdr:rowOff>
    </xdr:to>
    <xdr:sp macro="" textlink="">
      <xdr:nvSpPr>
        <xdr:cNvPr id="337" name="楕円 336"/>
        <xdr:cNvSpPr/>
      </xdr:nvSpPr>
      <xdr:spPr>
        <a:xfrm>
          <a:off x="14732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127017</xdr:rowOff>
    </xdr:from>
    <xdr:ext cx="762000" cy="259045"/>
    <xdr:sp macro="" textlink="">
      <xdr:nvSpPr>
        <xdr:cNvPr id="338" name="テキスト ボックス 337"/>
        <xdr:cNvSpPr txBox="1"/>
      </xdr:nvSpPr>
      <xdr:spPr>
        <a:xfrm>
          <a:off x="14401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9" name="楕円 338"/>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40" name="テキスト ボックス 339"/>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41" name="楕円 340"/>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42" name="テキスト ボックス 341"/>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年度借入の過疎対策事業等の大型事業の元金償還開始による増が主要因となり、前年度から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類似団体平均値を下回っているが、今後も大型事業の元金償還開始が控えていることから、新規地方債発行額の抑制や計画的な起債元金の繰上償還を行い、公債費の抑制に努める。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77</xdr:row>
      <xdr:rowOff>78994</xdr:rowOff>
    </xdr:to>
    <xdr:cxnSp macro="">
      <xdr:nvCxnSpPr>
        <xdr:cNvPr id="373" name="直線コネクタ 372"/>
        <xdr:cNvCxnSpPr/>
      </xdr:nvCxnSpPr>
      <xdr:spPr>
        <a:xfrm>
          <a:off x="3987800" y="13143485"/>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100855</xdr:rowOff>
    </xdr:from>
    <xdr:ext cx="762000" cy="259045"/>
    <xdr:sp macro="" textlink="">
      <xdr:nvSpPr>
        <xdr:cNvPr id="374" name="公債費平均値テキスト"/>
        <xdr:cNvSpPr txBox="1"/>
      </xdr:nvSpPr>
      <xdr:spPr>
        <a:xfrm>
          <a:off x="4914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30987</xdr:rowOff>
    </xdr:from>
    <xdr:to>
      <xdr:col>19</xdr:col>
      <xdr:colOff>187325</xdr:colOff>
      <xdr:row>76</xdr:row>
      <xdr:rowOff>113285</xdr:rowOff>
    </xdr:to>
    <xdr:cxnSp macro="">
      <xdr:nvCxnSpPr>
        <xdr:cNvPr id="376" name="直線コネクタ 375"/>
        <xdr:cNvCxnSpPr/>
      </xdr:nvCxnSpPr>
      <xdr:spPr>
        <a:xfrm>
          <a:off x="3098800" y="1306118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30987</xdr:rowOff>
    </xdr:to>
    <xdr:cxnSp macro="">
      <xdr:nvCxnSpPr>
        <xdr:cNvPr id="379" name="直線コネクタ 378"/>
        <xdr:cNvCxnSpPr/>
      </xdr:nvCxnSpPr>
      <xdr:spPr>
        <a:xfrm>
          <a:off x="2209800" y="130520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76708</xdr:rowOff>
    </xdr:to>
    <xdr:cxnSp macro="">
      <xdr:nvCxnSpPr>
        <xdr:cNvPr id="382" name="直線コネクタ 381"/>
        <xdr:cNvCxnSpPr/>
      </xdr:nvCxnSpPr>
      <xdr:spPr>
        <a:xfrm flipV="1">
          <a:off x="1320800" y="13052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3" name="フローチャート: 判断 382"/>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4" name="テキスト ボックス 383"/>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86" name="テキスト ボックス 385"/>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92" name="楕円 391"/>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44721</xdr:rowOff>
    </xdr:from>
    <xdr:ext cx="762000" cy="259045"/>
    <xdr:sp macro="" textlink="">
      <xdr:nvSpPr>
        <xdr:cNvPr id="393" name="公債費該当値テキスト"/>
        <xdr:cNvSpPr txBox="1"/>
      </xdr:nvSpPr>
      <xdr:spPr>
        <a:xfrm>
          <a:off x="4914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94" name="楕円 393"/>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95" name="テキスト ボックス 394"/>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151637</xdr:rowOff>
    </xdr:from>
    <xdr:to>
      <xdr:col>15</xdr:col>
      <xdr:colOff>149225</xdr:colOff>
      <xdr:row>76</xdr:row>
      <xdr:rowOff>81787</xdr:rowOff>
    </xdr:to>
    <xdr:sp macro="" textlink="">
      <xdr:nvSpPr>
        <xdr:cNvPr id="396" name="楕円 395"/>
        <xdr:cNvSpPr/>
      </xdr:nvSpPr>
      <xdr:spPr>
        <a:xfrm>
          <a:off x="3048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91965</xdr:rowOff>
    </xdr:from>
    <xdr:ext cx="762000" cy="259045"/>
    <xdr:sp macro="" textlink="">
      <xdr:nvSpPr>
        <xdr:cNvPr id="397" name="テキスト ボックス 396"/>
        <xdr:cNvSpPr txBox="1"/>
      </xdr:nvSpPr>
      <xdr:spPr>
        <a:xfrm>
          <a:off x="2717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98" name="楕円 397"/>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99" name="テキスト ボックス 398"/>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400" name="楕円 399"/>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401" name="テキスト ボックス 400"/>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人件費の比率上昇が要因となり前年度比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市町合併に伴い類似団体より多くの施設を有しており、また、それらの施設が老朽化している。今後は、物件費や維持補修費、公営企業会計への補助金が増加し、比率上昇が見込まれる。施設の統廃合を推進し、経常経費の抑制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21844</xdr:rowOff>
    </xdr:to>
    <xdr:cxnSp macro="">
      <xdr:nvCxnSpPr>
        <xdr:cNvPr id="432" name="直線コネクタ 431"/>
        <xdr:cNvCxnSpPr/>
      </xdr:nvCxnSpPr>
      <xdr:spPr>
        <a:xfrm>
          <a:off x="15671800" y="13020039"/>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33" name="公債費以外平均値テキスト"/>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75</xdr:row>
      <xdr:rowOff>161289</xdr:rowOff>
    </xdr:to>
    <xdr:cxnSp macro="">
      <xdr:nvCxnSpPr>
        <xdr:cNvPr id="435" name="直線コネクタ 434"/>
        <xdr:cNvCxnSpPr/>
      </xdr:nvCxnSpPr>
      <xdr:spPr>
        <a:xfrm>
          <a:off x="14782800" y="12983464"/>
          <a:ext cx="889000" cy="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7" name="テキスト ボックス 436"/>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75</xdr:row>
      <xdr:rowOff>124714</xdr:rowOff>
    </xdr:to>
    <xdr:cxnSp macro="">
      <xdr:nvCxnSpPr>
        <xdr:cNvPr id="438" name="直線コネクタ 437"/>
        <xdr:cNvCxnSpPr/>
      </xdr:nvCxnSpPr>
      <xdr:spPr>
        <a:xfrm>
          <a:off x="13893800" y="12974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40" name="テキスト ボックス 439"/>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104139</xdr:rowOff>
    </xdr:to>
    <xdr:cxnSp macro="">
      <xdr:nvCxnSpPr>
        <xdr:cNvPr id="441" name="直線コネクタ 440"/>
        <xdr:cNvCxnSpPr/>
      </xdr:nvCxnSpPr>
      <xdr:spPr>
        <a:xfrm flipV="1">
          <a:off x="13004800" y="129743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2" name="フローチャート: 判断 441"/>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43" name="テキスト ボックス 442"/>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4" name="フローチャート: 判断 443"/>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5" name="テキスト ボックス 444"/>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51" name="楕円 450"/>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159021</xdr:rowOff>
    </xdr:from>
    <xdr:ext cx="762000" cy="259045"/>
    <xdr:sp macro="" textlink="">
      <xdr:nvSpPr>
        <xdr:cNvPr id="452" name="公債費以外該当値テキスト"/>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53" name="楕円 452"/>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54" name="テキスト ボックス 453"/>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55" name="楕円 454"/>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14241</xdr:rowOff>
    </xdr:from>
    <xdr:ext cx="762000" cy="259045"/>
    <xdr:sp macro="" textlink="">
      <xdr:nvSpPr>
        <xdr:cNvPr id="456" name="テキスト ボックス 455"/>
        <xdr:cNvSpPr txBox="1"/>
      </xdr:nvSpPr>
      <xdr:spPr>
        <a:xfrm>
          <a:off x="14401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7" name="楕円 456"/>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8" name="テキスト ボックス 457"/>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9" name="楕円 458"/>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60" name="テキスト ボックス 459"/>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168024</xdr:rowOff>
    </xdr:from>
    <xdr:to>
      <xdr:col>29</xdr:col>
      <xdr:colOff>127000</xdr:colOff>
      <xdr:row>15</xdr:row>
      <xdr:rowOff>98987</xdr:rowOff>
    </xdr:to>
    <xdr:cxnSp macro="">
      <xdr:nvCxnSpPr>
        <xdr:cNvPr id="54" name="直線コネクタ 53"/>
        <xdr:cNvCxnSpPr/>
      </xdr:nvCxnSpPr>
      <xdr:spPr bwMode="auto">
        <a:xfrm flipV="1">
          <a:off x="5003800" y="2615949"/>
          <a:ext cx="647700" cy="102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74899</xdr:rowOff>
    </xdr:from>
    <xdr:ext cx="762000" cy="259045"/>
    <xdr:sp macro="" textlink="">
      <xdr:nvSpPr>
        <xdr:cNvPr id="55" name="人口1人当たり決算額の推移平均値テキスト130"/>
        <xdr:cNvSpPr txBox="1"/>
      </xdr:nvSpPr>
      <xdr:spPr>
        <a:xfrm>
          <a:off x="5740400" y="286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98987</xdr:rowOff>
    </xdr:from>
    <xdr:to>
      <xdr:col>26</xdr:col>
      <xdr:colOff>50800</xdr:colOff>
      <xdr:row>15</xdr:row>
      <xdr:rowOff>158409</xdr:rowOff>
    </xdr:to>
    <xdr:cxnSp macro="">
      <xdr:nvCxnSpPr>
        <xdr:cNvPr id="57" name="直線コネクタ 56"/>
        <xdr:cNvCxnSpPr/>
      </xdr:nvCxnSpPr>
      <xdr:spPr bwMode="auto">
        <a:xfrm flipV="1">
          <a:off x="4305300" y="2718362"/>
          <a:ext cx="698500" cy="59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57811</xdr:rowOff>
    </xdr:from>
    <xdr:ext cx="736600" cy="259045"/>
    <xdr:sp macro="" textlink="">
      <xdr:nvSpPr>
        <xdr:cNvPr id="59" name="テキスト ボックス 58"/>
        <xdr:cNvSpPr txBox="1"/>
      </xdr:nvSpPr>
      <xdr:spPr>
        <a:xfrm>
          <a:off x="4622800" y="3020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158409</xdr:rowOff>
    </xdr:from>
    <xdr:to>
      <xdr:col>22</xdr:col>
      <xdr:colOff>114300</xdr:colOff>
      <xdr:row>16</xdr:row>
      <xdr:rowOff>72555</xdr:rowOff>
    </xdr:to>
    <xdr:cxnSp macro="">
      <xdr:nvCxnSpPr>
        <xdr:cNvPr id="60" name="直線コネクタ 59"/>
        <xdr:cNvCxnSpPr/>
      </xdr:nvCxnSpPr>
      <xdr:spPr bwMode="auto">
        <a:xfrm flipV="1">
          <a:off x="3606800" y="2777784"/>
          <a:ext cx="698500" cy="85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79043</xdr:rowOff>
    </xdr:from>
    <xdr:ext cx="762000" cy="259045"/>
    <xdr:sp macro="" textlink="">
      <xdr:nvSpPr>
        <xdr:cNvPr id="62" name="テキスト ボックス 61"/>
        <xdr:cNvSpPr txBox="1"/>
      </xdr:nvSpPr>
      <xdr:spPr>
        <a:xfrm>
          <a:off x="3924300" y="304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70012</xdr:rowOff>
    </xdr:from>
    <xdr:to>
      <xdr:col>18</xdr:col>
      <xdr:colOff>177800</xdr:colOff>
      <xdr:row>16</xdr:row>
      <xdr:rowOff>72555</xdr:rowOff>
    </xdr:to>
    <xdr:cxnSp macro="">
      <xdr:nvCxnSpPr>
        <xdr:cNvPr id="63" name="直線コネクタ 62"/>
        <xdr:cNvCxnSpPr/>
      </xdr:nvCxnSpPr>
      <xdr:spPr bwMode="auto">
        <a:xfrm>
          <a:off x="2908300" y="2860837"/>
          <a:ext cx="698500" cy="2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xdr:cNvSpPr/>
      </xdr:nvSpPr>
      <xdr:spPr bwMode="auto">
        <a:xfrm>
          <a:off x="3556000" y="298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110032</xdr:rowOff>
    </xdr:from>
    <xdr:ext cx="762000" cy="259045"/>
    <xdr:sp macro="" textlink="">
      <xdr:nvSpPr>
        <xdr:cNvPr id="65" name="テキスト ボックス 64"/>
        <xdr:cNvSpPr txBox="1"/>
      </xdr:nvSpPr>
      <xdr:spPr>
        <a:xfrm>
          <a:off x="3225800" y="307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xdr:cNvSpPr/>
      </xdr:nvSpPr>
      <xdr:spPr bwMode="auto">
        <a:xfrm>
          <a:off x="2857500" y="3009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133235</xdr:rowOff>
    </xdr:from>
    <xdr:ext cx="762000" cy="259045"/>
    <xdr:sp macro="" textlink="">
      <xdr:nvSpPr>
        <xdr:cNvPr id="67" name="テキスト ボックス 66"/>
        <xdr:cNvSpPr txBox="1"/>
      </xdr:nvSpPr>
      <xdr:spPr>
        <a:xfrm>
          <a:off x="2527300" y="309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117224</xdr:rowOff>
    </xdr:from>
    <xdr:to>
      <xdr:col>29</xdr:col>
      <xdr:colOff>177800</xdr:colOff>
      <xdr:row>15</xdr:row>
      <xdr:rowOff>47374</xdr:rowOff>
    </xdr:to>
    <xdr:sp macro="" textlink="">
      <xdr:nvSpPr>
        <xdr:cNvPr id="73" name="楕円 72"/>
        <xdr:cNvSpPr/>
      </xdr:nvSpPr>
      <xdr:spPr bwMode="auto">
        <a:xfrm>
          <a:off x="5600700" y="2565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133751</xdr:rowOff>
    </xdr:from>
    <xdr:ext cx="762000" cy="259045"/>
    <xdr:sp macro="" textlink="">
      <xdr:nvSpPr>
        <xdr:cNvPr id="74" name="人口1人当たり決算額の推移該当値テキスト130"/>
        <xdr:cNvSpPr txBox="1"/>
      </xdr:nvSpPr>
      <xdr:spPr>
        <a:xfrm>
          <a:off x="5740400" y="2410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48187</xdr:rowOff>
    </xdr:from>
    <xdr:to>
      <xdr:col>26</xdr:col>
      <xdr:colOff>101600</xdr:colOff>
      <xdr:row>15</xdr:row>
      <xdr:rowOff>149787</xdr:rowOff>
    </xdr:to>
    <xdr:sp macro="" textlink="">
      <xdr:nvSpPr>
        <xdr:cNvPr id="75" name="楕円 74"/>
        <xdr:cNvSpPr/>
      </xdr:nvSpPr>
      <xdr:spPr bwMode="auto">
        <a:xfrm>
          <a:off x="4953000" y="2667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159964</xdr:rowOff>
    </xdr:from>
    <xdr:ext cx="736600" cy="259045"/>
    <xdr:sp macro="" textlink="">
      <xdr:nvSpPr>
        <xdr:cNvPr id="76" name="テキスト ボックス 75"/>
        <xdr:cNvSpPr txBox="1"/>
      </xdr:nvSpPr>
      <xdr:spPr>
        <a:xfrm>
          <a:off x="4622800" y="243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107609</xdr:rowOff>
    </xdr:from>
    <xdr:to>
      <xdr:col>22</xdr:col>
      <xdr:colOff>165100</xdr:colOff>
      <xdr:row>16</xdr:row>
      <xdr:rowOff>37759</xdr:rowOff>
    </xdr:to>
    <xdr:sp macro="" textlink="">
      <xdr:nvSpPr>
        <xdr:cNvPr id="77" name="楕円 76"/>
        <xdr:cNvSpPr/>
      </xdr:nvSpPr>
      <xdr:spPr bwMode="auto">
        <a:xfrm>
          <a:off x="4254500" y="2726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47936</xdr:rowOff>
    </xdr:from>
    <xdr:ext cx="762000" cy="259045"/>
    <xdr:sp macro="" textlink="">
      <xdr:nvSpPr>
        <xdr:cNvPr id="78" name="テキスト ボックス 77"/>
        <xdr:cNvSpPr txBox="1"/>
      </xdr:nvSpPr>
      <xdr:spPr>
        <a:xfrm>
          <a:off x="3924300" y="249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21755</xdr:rowOff>
    </xdr:from>
    <xdr:to>
      <xdr:col>19</xdr:col>
      <xdr:colOff>38100</xdr:colOff>
      <xdr:row>16</xdr:row>
      <xdr:rowOff>123355</xdr:rowOff>
    </xdr:to>
    <xdr:sp macro="" textlink="">
      <xdr:nvSpPr>
        <xdr:cNvPr id="79" name="楕円 78"/>
        <xdr:cNvSpPr/>
      </xdr:nvSpPr>
      <xdr:spPr bwMode="auto">
        <a:xfrm>
          <a:off x="3556000" y="2812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133532</xdr:rowOff>
    </xdr:from>
    <xdr:ext cx="762000" cy="259045"/>
    <xdr:sp macro="" textlink="">
      <xdr:nvSpPr>
        <xdr:cNvPr id="80" name="テキスト ボックス 79"/>
        <xdr:cNvSpPr txBox="1"/>
      </xdr:nvSpPr>
      <xdr:spPr>
        <a:xfrm>
          <a:off x="3225800" y="25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19212</xdr:rowOff>
    </xdr:from>
    <xdr:to>
      <xdr:col>15</xdr:col>
      <xdr:colOff>101600</xdr:colOff>
      <xdr:row>16</xdr:row>
      <xdr:rowOff>120812</xdr:rowOff>
    </xdr:to>
    <xdr:sp macro="" textlink="">
      <xdr:nvSpPr>
        <xdr:cNvPr id="81" name="楕円 80"/>
        <xdr:cNvSpPr/>
      </xdr:nvSpPr>
      <xdr:spPr bwMode="auto">
        <a:xfrm>
          <a:off x="2857500" y="2810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130989</xdr:rowOff>
    </xdr:from>
    <xdr:ext cx="762000" cy="259045"/>
    <xdr:sp macro="" textlink="">
      <xdr:nvSpPr>
        <xdr:cNvPr id="82" name="テキスト ボックス 81"/>
        <xdr:cNvSpPr txBox="1"/>
      </xdr:nvSpPr>
      <xdr:spPr>
        <a:xfrm>
          <a:off x="2527300" y="257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175920</xdr:rowOff>
    </xdr:from>
    <xdr:to>
      <xdr:col>29</xdr:col>
      <xdr:colOff>127000</xdr:colOff>
      <xdr:row>36</xdr:row>
      <xdr:rowOff>69850</xdr:rowOff>
    </xdr:to>
    <xdr:cxnSp macro="">
      <xdr:nvCxnSpPr>
        <xdr:cNvPr id="110" name="直線コネクタ 109"/>
        <xdr:cNvCxnSpPr/>
      </xdr:nvCxnSpPr>
      <xdr:spPr bwMode="auto">
        <a:xfrm flipV="1">
          <a:off x="5651500" y="6100470"/>
          <a:ext cx="0" cy="9226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80027</xdr:rowOff>
    </xdr:from>
    <xdr:ext cx="762000" cy="259045"/>
    <xdr:sp macro="" textlink="">
      <xdr:nvSpPr>
        <xdr:cNvPr id="111" name="人口1人当たり決算額の推移最小値テキスト445"/>
        <xdr:cNvSpPr txBox="1"/>
      </xdr:nvSpPr>
      <xdr:spPr>
        <a:xfrm>
          <a:off x="57404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69850</xdr:rowOff>
    </xdr:from>
    <xdr:to>
      <xdr:col>30</xdr:col>
      <xdr:colOff>25400</xdr:colOff>
      <xdr:row>36</xdr:row>
      <xdr:rowOff>69850</xdr:rowOff>
    </xdr:to>
    <xdr:cxnSp macro="">
      <xdr:nvCxnSpPr>
        <xdr:cNvPr id="112" name="直線コネクタ 111"/>
        <xdr:cNvCxnSpPr/>
      </xdr:nvCxnSpPr>
      <xdr:spPr bwMode="auto">
        <a:xfrm>
          <a:off x="5562600" y="70231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90847</xdr:rowOff>
    </xdr:from>
    <xdr:ext cx="762000" cy="259045"/>
    <xdr:sp macro="" textlink="">
      <xdr:nvSpPr>
        <xdr:cNvPr id="113" name="人口1人当たり決算額の推移最大値テキスト445"/>
        <xdr:cNvSpPr txBox="1"/>
      </xdr:nvSpPr>
      <xdr:spPr>
        <a:xfrm>
          <a:off x="5740400" y="584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175920</xdr:rowOff>
    </xdr:from>
    <xdr:to>
      <xdr:col>30</xdr:col>
      <xdr:colOff>25400</xdr:colOff>
      <xdr:row>33</xdr:row>
      <xdr:rowOff>175920</xdr:rowOff>
    </xdr:to>
    <xdr:cxnSp macro="">
      <xdr:nvCxnSpPr>
        <xdr:cNvPr id="114" name="直線コネクタ 113"/>
        <xdr:cNvCxnSpPr/>
      </xdr:nvCxnSpPr>
      <xdr:spPr bwMode="auto">
        <a:xfrm>
          <a:off x="5562600" y="6100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69850</xdr:rowOff>
    </xdr:from>
    <xdr:to>
      <xdr:col>29</xdr:col>
      <xdr:colOff>127000</xdr:colOff>
      <xdr:row>37</xdr:row>
      <xdr:rowOff>57239</xdr:rowOff>
    </xdr:to>
    <xdr:cxnSp macro="">
      <xdr:nvCxnSpPr>
        <xdr:cNvPr id="115" name="直線コネクタ 114"/>
        <xdr:cNvCxnSpPr/>
      </xdr:nvCxnSpPr>
      <xdr:spPr bwMode="auto">
        <a:xfrm flipV="1">
          <a:off x="5003800" y="7023100"/>
          <a:ext cx="647700" cy="158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208056</xdr:rowOff>
    </xdr:from>
    <xdr:ext cx="762000" cy="259045"/>
    <xdr:sp macro="" textlink="">
      <xdr:nvSpPr>
        <xdr:cNvPr id="116" name="人口1人当たり決算額の推移平均値テキスト445"/>
        <xdr:cNvSpPr txBox="1"/>
      </xdr:nvSpPr>
      <xdr:spPr>
        <a:xfrm>
          <a:off x="5740400" y="6475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20079</xdr:rowOff>
    </xdr:from>
    <xdr:to>
      <xdr:col>29</xdr:col>
      <xdr:colOff>177800</xdr:colOff>
      <xdr:row>35</xdr:row>
      <xdr:rowOff>121679</xdr:rowOff>
    </xdr:to>
    <xdr:sp macro="" textlink="">
      <xdr:nvSpPr>
        <xdr:cNvPr id="117" name="フローチャート: 判断 116"/>
        <xdr:cNvSpPr/>
      </xdr:nvSpPr>
      <xdr:spPr bwMode="auto">
        <a:xfrm>
          <a:off x="5600700" y="66304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32455</xdr:rowOff>
    </xdr:from>
    <xdr:to>
      <xdr:col>26</xdr:col>
      <xdr:colOff>50800</xdr:colOff>
      <xdr:row>37</xdr:row>
      <xdr:rowOff>57239</xdr:rowOff>
    </xdr:to>
    <xdr:cxnSp macro="">
      <xdr:nvCxnSpPr>
        <xdr:cNvPr id="118" name="直線コネクタ 117"/>
        <xdr:cNvCxnSpPr/>
      </xdr:nvCxnSpPr>
      <xdr:spPr bwMode="auto">
        <a:xfrm>
          <a:off x="4305300" y="7157155"/>
          <a:ext cx="698500" cy="24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32689</xdr:rowOff>
    </xdr:from>
    <xdr:to>
      <xdr:col>26</xdr:col>
      <xdr:colOff>101600</xdr:colOff>
      <xdr:row>35</xdr:row>
      <xdr:rowOff>134289</xdr:rowOff>
    </xdr:to>
    <xdr:sp macro="" textlink="">
      <xdr:nvSpPr>
        <xdr:cNvPr id="119" name="フローチャート: 判断 118"/>
        <xdr:cNvSpPr/>
      </xdr:nvSpPr>
      <xdr:spPr bwMode="auto">
        <a:xfrm>
          <a:off x="4953000" y="66430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144467</xdr:rowOff>
    </xdr:from>
    <xdr:ext cx="736600" cy="259045"/>
    <xdr:sp macro="" textlink="">
      <xdr:nvSpPr>
        <xdr:cNvPr id="120" name="テキスト ボックス 119"/>
        <xdr:cNvSpPr txBox="1"/>
      </xdr:nvSpPr>
      <xdr:spPr>
        <a:xfrm>
          <a:off x="4622800" y="64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32455</xdr:rowOff>
    </xdr:from>
    <xdr:to>
      <xdr:col>22</xdr:col>
      <xdr:colOff>114300</xdr:colOff>
      <xdr:row>37</xdr:row>
      <xdr:rowOff>245072</xdr:rowOff>
    </xdr:to>
    <xdr:cxnSp macro="">
      <xdr:nvCxnSpPr>
        <xdr:cNvPr id="121" name="直線コネクタ 120"/>
        <xdr:cNvCxnSpPr/>
      </xdr:nvCxnSpPr>
      <xdr:spPr bwMode="auto">
        <a:xfrm flipV="1">
          <a:off x="3606800" y="7157155"/>
          <a:ext cx="698500" cy="212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45777</xdr:rowOff>
    </xdr:from>
    <xdr:to>
      <xdr:col>22</xdr:col>
      <xdr:colOff>165100</xdr:colOff>
      <xdr:row>35</xdr:row>
      <xdr:rowOff>147377</xdr:rowOff>
    </xdr:to>
    <xdr:sp macro="" textlink="">
      <xdr:nvSpPr>
        <xdr:cNvPr id="122" name="フローチャート: 判断 121"/>
        <xdr:cNvSpPr/>
      </xdr:nvSpPr>
      <xdr:spPr bwMode="auto">
        <a:xfrm>
          <a:off x="4254500" y="66561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157554</xdr:rowOff>
    </xdr:from>
    <xdr:ext cx="762000" cy="259045"/>
    <xdr:sp macro="" textlink="">
      <xdr:nvSpPr>
        <xdr:cNvPr id="123" name="テキスト ボックス 122"/>
        <xdr:cNvSpPr txBox="1"/>
      </xdr:nvSpPr>
      <xdr:spPr>
        <a:xfrm>
          <a:off x="3924300" y="642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245072</xdr:rowOff>
    </xdr:from>
    <xdr:to>
      <xdr:col>18</xdr:col>
      <xdr:colOff>177800</xdr:colOff>
      <xdr:row>37</xdr:row>
      <xdr:rowOff>245434</xdr:rowOff>
    </xdr:to>
    <xdr:cxnSp macro="">
      <xdr:nvCxnSpPr>
        <xdr:cNvPr id="124" name="直線コネクタ 123"/>
        <xdr:cNvCxnSpPr/>
      </xdr:nvCxnSpPr>
      <xdr:spPr bwMode="auto">
        <a:xfrm flipV="1">
          <a:off x="2908300" y="7369772"/>
          <a:ext cx="698500" cy="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75476</xdr:rowOff>
    </xdr:from>
    <xdr:to>
      <xdr:col>19</xdr:col>
      <xdr:colOff>38100</xdr:colOff>
      <xdr:row>35</xdr:row>
      <xdr:rowOff>177076</xdr:rowOff>
    </xdr:to>
    <xdr:sp macro="" textlink="">
      <xdr:nvSpPr>
        <xdr:cNvPr id="125" name="フローチャート: 判断 124"/>
        <xdr:cNvSpPr/>
      </xdr:nvSpPr>
      <xdr:spPr bwMode="auto">
        <a:xfrm>
          <a:off x="3556000" y="668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187253</xdr:rowOff>
    </xdr:from>
    <xdr:ext cx="762000" cy="259045"/>
    <xdr:sp macro="" textlink="">
      <xdr:nvSpPr>
        <xdr:cNvPr id="126" name="テキスト ボックス 125"/>
        <xdr:cNvSpPr txBox="1"/>
      </xdr:nvSpPr>
      <xdr:spPr>
        <a:xfrm>
          <a:off x="3225800" y="645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87820</xdr:rowOff>
    </xdr:from>
    <xdr:to>
      <xdr:col>15</xdr:col>
      <xdr:colOff>101600</xdr:colOff>
      <xdr:row>35</xdr:row>
      <xdr:rowOff>189420</xdr:rowOff>
    </xdr:to>
    <xdr:sp macro="" textlink="">
      <xdr:nvSpPr>
        <xdr:cNvPr id="127" name="フローチャート: 判断 126"/>
        <xdr:cNvSpPr/>
      </xdr:nvSpPr>
      <xdr:spPr bwMode="auto">
        <a:xfrm>
          <a:off x="28575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199597</xdr:rowOff>
    </xdr:from>
    <xdr:ext cx="762000" cy="259045"/>
    <xdr:sp macro="" textlink="">
      <xdr:nvSpPr>
        <xdr:cNvPr id="128" name="テキスト ボックス 127"/>
        <xdr:cNvSpPr txBox="1"/>
      </xdr:nvSpPr>
      <xdr:spPr>
        <a:xfrm>
          <a:off x="2527300" y="64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19050</xdr:rowOff>
    </xdr:from>
    <xdr:to>
      <xdr:col>29</xdr:col>
      <xdr:colOff>177800</xdr:colOff>
      <xdr:row>36</xdr:row>
      <xdr:rowOff>120650</xdr:rowOff>
    </xdr:to>
    <xdr:sp macro="" textlink="">
      <xdr:nvSpPr>
        <xdr:cNvPr id="134" name="楕円 133"/>
        <xdr:cNvSpPr/>
      </xdr:nvSpPr>
      <xdr:spPr bwMode="auto">
        <a:xfrm>
          <a:off x="5600700" y="6972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270527</xdr:rowOff>
    </xdr:from>
    <xdr:ext cx="762000" cy="259045"/>
    <xdr:sp macro="" textlink="">
      <xdr:nvSpPr>
        <xdr:cNvPr id="135" name="人口1人当たり決算額の推移該当値テキスト445"/>
        <xdr:cNvSpPr txBox="1"/>
      </xdr:nvSpPr>
      <xdr:spPr>
        <a:xfrm>
          <a:off x="57404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6439</xdr:rowOff>
    </xdr:from>
    <xdr:to>
      <xdr:col>26</xdr:col>
      <xdr:colOff>101600</xdr:colOff>
      <xdr:row>37</xdr:row>
      <xdr:rowOff>108039</xdr:rowOff>
    </xdr:to>
    <xdr:sp macro="" textlink="">
      <xdr:nvSpPr>
        <xdr:cNvPr id="136" name="楕円 135"/>
        <xdr:cNvSpPr/>
      </xdr:nvSpPr>
      <xdr:spPr bwMode="auto">
        <a:xfrm>
          <a:off x="4953000" y="7131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92816</xdr:rowOff>
    </xdr:from>
    <xdr:ext cx="736600" cy="259045"/>
    <xdr:sp macro="" textlink="">
      <xdr:nvSpPr>
        <xdr:cNvPr id="137" name="テキスト ボックス 136"/>
        <xdr:cNvSpPr txBox="1"/>
      </xdr:nvSpPr>
      <xdr:spPr>
        <a:xfrm>
          <a:off x="4622800" y="7217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153105</xdr:rowOff>
    </xdr:from>
    <xdr:to>
      <xdr:col>22</xdr:col>
      <xdr:colOff>165100</xdr:colOff>
      <xdr:row>37</xdr:row>
      <xdr:rowOff>83255</xdr:rowOff>
    </xdr:to>
    <xdr:sp macro="" textlink="">
      <xdr:nvSpPr>
        <xdr:cNvPr id="138" name="楕円 137"/>
        <xdr:cNvSpPr/>
      </xdr:nvSpPr>
      <xdr:spPr bwMode="auto">
        <a:xfrm>
          <a:off x="4254500" y="710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68032</xdr:rowOff>
    </xdr:from>
    <xdr:ext cx="762000" cy="259045"/>
    <xdr:sp macro="" textlink="">
      <xdr:nvSpPr>
        <xdr:cNvPr id="139" name="テキスト ボックス 138"/>
        <xdr:cNvSpPr txBox="1"/>
      </xdr:nvSpPr>
      <xdr:spPr>
        <a:xfrm>
          <a:off x="3924300" y="719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194272</xdr:rowOff>
    </xdr:from>
    <xdr:to>
      <xdr:col>19</xdr:col>
      <xdr:colOff>38100</xdr:colOff>
      <xdr:row>37</xdr:row>
      <xdr:rowOff>295872</xdr:rowOff>
    </xdr:to>
    <xdr:sp macro="" textlink="">
      <xdr:nvSpPr>
        <xdr:cNvPr id="140" name="楕円 139"/>
        <xdr:cNvSpPr/>
      </xdr:nvSpPr>
      <xdr:spPr bwMode="auto">
        <a:xfrm>
          <a:off x="3556000" y="731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280649</xdr:rowOff>
    </xdr:from>
    <xdr:ext cx="762000" cy="259045"/>
    <xdr:sp macro="" textlink="">
      <xdr:nvSpPr>
        <xdr:cNvPr id="141" name="テキスト ボックス 140"/>
        <xdr:cNvSpPr txBox="1"/>
      </xdr:nvSpPr>
      <xdr:spPr>
        <a:xfrm>
          <a:off x="3225800" y="74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194634</xdr:rowOff>
    </xdr:from>
    <xdr:to>
      <xdr:col>15</xdr:col>
      <xdr:colOff>101600</xdr:colOff>
      <xdr:row>37</xdr:row>
      <xdr:rowOff>296234</xdr:rowOff>
    </xdr:to>
    <xdr:sp macro="" textlink="">
      <xdr:nvSpPr>
        <xdr:cNvPr id="142" name="楕円 141"/>
        <xdr:cNvSpPr/>
      </xdr:nvSpPr>
      <xdr:spPr bwMode="auto">
        <a:xfrm>
          <a:off x="2857500" y="7319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281011</xdr:rowOff>
    </xdr:from>
    <xdr:ext cx="762000" cy="259045"/>
    <xdr:sp macro="" textlink="">
      <xdr:nvSpPr>
        <xdr:cNvPr id="143" name="テキスト ボックス 142"/>
        <xdr:cNvSpPr txBox="1"/>
      </xdr:nvSpPr>
      <xdr:spPr>
        <a:xfrm>
          <a:off x="2527300" y="740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25,437
24,817
241.98
23,990,938
22,848,808
989,120
12,156,390
19,229,203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63157</xdr:rowOff>
    </xdr:from>
    <xdr:to>
      <xdr:col>24</xdr:col>
      <xdr:colOff>63500</xdr:colOff>
      <xdr:row>34</xdr:row>
      <xdr:rowOff>148311</xdr:rowOff>
    </xdr:to>
    <xdr:cxnSp macro="">
      <xdr:nvCxnSpPr>
        <xdr:cNvPr id="61" name="直線コネクタ 60"/>
        <xdr:cNvCxnSpPr/>
      </xdr:nvCxnSpPr>
      <xdr:spPr>
        <a:xfrm flipV="1">
          <a:off x="3797300" y="5892457"/>
          <a:ext cx="838200" cy="8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5821</xdr:rowOff>
    </xdr:from>
    <xdr:ext cx="534377" cy="259045"/>
    <xdr:sp macro="" textlink="">
      <xdr:nvSpPr>
        <xdr:cNvPr id="62" name="人件費平均値テキスト"/>
        <xdr:cNvSpPr txBox="1"/>
      </xdr:nvSpPr>
      <xdr:spPr>
        <a:xfrm>
          <a:off x="4686300" y="6178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148311</xdr:rowOff>
    </xdr:from>
    <xdr:to>
      <xdr:col>19</xdr:col>
      <xdr:colOff>177800</xdr:colOff>
      <xdr:row>35</xdr:row>
      <xdr:rowOff>20981</xdr:rowOff>
    </xdr:to>
    <xdr:cxnSp macro="">
      <xdr:nvCxnSpPr>
        <xdr:cNvPr id="64" name="直線コネクタ 63"/>
        <xdr:cNvCxnSpPr/>
      </xdr:nvCxnSpPr>
      <xdr:spPr>
        <a:xfrm flipV="1">
          <a:off x="2908300" y="5977611"/>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139793</xdr:rowOff>
    </xdr:from>
    <xdr:ext cx="534377" cy="259045"/>
    <xdr:sp macro="" textlink="">
      <xdr:nvSpPr>
        <xdr:cNvPr id="66" name="テキスト ボックス 65"/>
        <xdr:cNvSpPr txBox="1"/>
      </xdr:nvSpPr>
      <xdr:spPr>
        <a:xfrm>
          <a:off x="3530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20981</xdr:rowOff>
    </xdr:from>
    <xdr:to>
      <xdr:col>15</xdr:col>
      <xdr:colOff>50800</xdr:colOff>
      <xdr:row>35</xdr:row>
      <xdr:rowOff>98146</xdr:rowOff>
    </xdr:to>
    <xdr:cxnSp macro="">
      <xdr:nvCxnSpPr>
        <xdr:cNvPr id="67" name="直線コネクタ 66"/>
        <xdr:cNvCxnSpPr/>
      </xdr:nvCxnSpPr>
      <xdr:spPr>
        <a:xfrm flipV="1">
          <a:off x="2019300" y="6021731"/>
          <a:ext cx="889000" cy="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153776</xdr:rowOff>
    </xdr:from>
    <xdr:ext cx="534377" cy="259045"/>
    <xdr:sp macro="" textlink="">
      <xdr:nvSpPr>
        <xdr:cNvPr id="69" name="テキスト ボックス 68"/>
        <xdr:cNvSpPr txBox="1"/>
      </xdr:nvSpPr>
      <xdr:spPr>
        <a:xfrm>
          <a:off x="2641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98146</xdr:rowOff>
    </xdr:from>
    <xdr:to>
      <xdr:col>10</xdr:col>
      <xdr:colOff>114300</xdr:colOff>
      <xdr:row>35</xdr:row>
      <xdr:rowOff>118783</xdr:rowOff>
    </xdr:to>
    <xdr:cxnSp macro="">
      <xdr:nvCxnSpPr>
        <xdr:cNvPr id="70" name="直線コネクタ 69"/>
        <xdr:cNvCxnSpPr/>
      </xdr:nvCxnSpPr>
      <xdr:spPr>
        <a:xfrm flipV="1">
          <a:off x="1130300" y="6098896"/>
          <a:ext cx="889000" cy="2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xdr:cNvSpPr/>
      </xdr:nvSpPr>
      <xdr:spPr>
        <a:xfrm>
          <a:off x="1968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164228</xdr:rowOff>
    </xdr:from>
    <xdr:ext cx="534377" cy="259045"/>
    <xdr:sp macro="" textlink="">
      <xdr:nvSpPr>
        <xdr:cNvPr id="72" name="テキスト ボックス 71"/>
        <xdr:cNvSpPr txBox="1"/>
      </xdr:nvSpPr>
      <xdr:spPr>
        <a:xfrm>
          <a:off x="1752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xdr:cNvSpPr/>
      </xdr:nvSpPr>
      <xdr:spPr>
        <a:xfrm>
          <a:off x="1079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87482</xdr:rowOff>
    </xdr:from>
    <xdr:ext cx="534377" cy="259045"/>
    <xdr:sp macro="" textlink="">
      <xdr:nvSpPr>
        <xdr:cNvPr id="74" name="テキスト ボックス 73"/>
        <xdr:cNvSpPr txBox="1"/>
      </xdr:nvSpPr>
      <xdr:spPr>
        <a:xfrm>
          <a:off x="863111" y="64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12357</xdr:rowOff>
    </xdr:from>
    <xdr:to>
      <xdr:col>24</xdr:col>
      <xdr:colOff>114300</xdr:colOff>
      <xdr:row>34</xdr:row>
      <xdr:rowOff>113957</xdr:rowOff>
    </xdr:to>
    <xdr:sp macro="" textlink="">
      <xdr:nvSpPr>
        <xdr:cNvPr id="80" name="楕円 79"/>
        <xdr:cNvSpPr/>
      </xdr:nvSpPr>
      <xdr:spPr>
        <a:xfrm>
          <a:off x="4584700" y="58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35234</xdr:rowOff>
    </xdr:from>
    <xdr:ext cx="599010" cy="259045"/>
    <xdr:sp macro="" textlink="">
      <xdr:nvSpPr>
        <xdr:cNvPr id="81" name="人件費該当値テキスト"/>
        <xdr:cNvSpPr txBox="1"/>
      </xdr:nvSpPr>
      <xdr:spPr>
        <a:xfrm>
          <a:off x="4686300" y="569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97511</xdr:rowOff>
    </xdr:from>
    <xdr:to>
      <xdr:col>20</xdr:col>
      <xdr:colOff>38100</xdr:colOff>
      <xdr:row>35</xdr:row>
      <xdr:rowOff>27661</xdr:rowOff>
    </xdr:to>
    <xdr:sp macro="" textlink="">
      <xdr:nvSpPr>
        <xdr:cNvPr id="82" name="楕円 81"/>
        <xdr:cNvSpPr/>
      </xdr:nvSpPr>
      <xdr:spPr>
        <a:xfrm>
          <a:off x="3746500" y="592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44188</xdr:rowOff>
    </xdr:from>
    <xdr:ext cx="599010" cy="259045"/>
    <xdr:sp macro="" textlink="">
      <xdr:nvSpPr>
        <xdr:cNvPr id="83" name="テキスト ボックス 82"/>
        <xdr:cNvSpPr txBox="1"/>
      </xdr:nvSpPr>
      <xdr:spPr>
        <a:xfrm>
          <a:off x="3497795" y="570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141631</xdr:rowOff>
    </xdr:from>
    <xdr:to>
      <xdr:col>15</xdr:col>
      <xdr:colOff>101600</xdr:colOff>
      <xdr:row>35</xdr:row>
      <xdr:rowOff>71781</xdr:rowOff>
    </xdr:to>
    <xdr:sp macro="" textlink="">
      <xdr:nvSpPr>
        <xdr:cNvPr id="84" name="楕円 83"/>
        <xdr:cNvSpPr/>
      </xdr:nvSpPr>
      <xdr:spPr>
        <a:xfrm>
          <a:off x="2857500" y="59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88308</xdr:rowOff>
    </xdr:from>
    <xdr:ext cx="599010" cy="259045"/>
    <xdr:sp macro="" textlink="">
      <xdr:nvSpPr>
        <xdr:cNvPr id="85" name="テキスト ボックス 84"/>
        <xdr:cNvSpPr txBox="1"/>
      </xdr:nvSpPr>
      <xdr:spPr>
        <a:xfrm>
          <a:off x="2608795" y="574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47346</xdr:rowOff>
    </xdr:from>
    <xdr:to>
      <xdr:col>10</xdr:col>
      <xdr:colOff>165100</xdr:colOff>
      <xdr:row>35</xdr:row>
      <xdr:rowOff>148946</xdr:rowOff>
    </xdr:to>
    <xdr:sp macro="" textlink="">
      <xdr:nvSpPr>
        <xdr:cNvPr id="86" name="楕円 85"/>
        <xdr:cNvSpPr/>
      </xdr:nvSpPr>
      <xdr:spPr>
        <a:xfrm>
          <a:off x="1968500" y="604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165473</xdr:rowOff>
    </xdr:from>
    <xdr:ext cx="599010" cy="259045"/>
    <xdr:sp macro="" textlink="">
      <xdr:nvSpPr>
        <xdr:cNvPr id="87" name="テキスト ボックス 86"/>
        <xdr:cNvSpPr txBox="1"/>
      </xdr:nvSpPr>
      <xdr:spPr>
        <a:xfrm>
          <a:off x="1719795" y="582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67983</xdr:rowOff>
    </xdr:from>
    <xdr:to>
      <xdr:col>6</xdr:col>
      <xdr:colOff>38100</xdr:colOff>
      <xdr:row>35</xdr:row>
      <xdr:rowOff>169583</xdr:rowOff>
    </xdr:to>
    <xdr:sp macro="" textlink="">
      <xdr:nvSpPr>
        <xdr:cNvPr id="88" name="楕円 87"/>
        <xdr:cNvSpPr/>
      </xdr:nvSpPr>
      <xdr:spPr>
        <a:xfrm>
          <a:off x="1079500" y="606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14660</xdr:rowOff>
    </xdr:from>
    <xdr:ext cx="599010" cy="259045"/>
    <xdr:sp macro="" textlink="">
      <xdr:nvSpPr>
        <xdr:cNvPr id="89" name="テキスト ボックス 88"/>
        <xdr:cNvSpPr txBox="1"/>
      </xdr:nvSpPr>
      <xdr:spPr>
        <a:xfrm>
          <a:off x="830795" y="584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125133</xdr:rowOff>
    </xdr:from>
    <xdr:to>
      <xdr:col>24</xdr:col>
      <xdr:colOff>63500</xdr:colOff>
      <xdr:row>53</xdr:row>
      <xdr:rowOff>142215</xdr:rowOff>
    </xdr:to>
    <xdr:cxnSp macro="">
      <xdr:nvCxnSpPr>
        <xdr:cNvPr id="119" name="直線コネクタ 118"/>
        <xdr:cNvCxnSpPr/>
      </xdr:nvCxnSpPr>
      <xdr:spPr>
        <a:xfrm>
          <a:off x="3797300" y="9211983"/>
          <a:ext cx="838200" cy="1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162730</xdr:rowOff>
    </xdr:from>
    <xdr:ext cx="534377" cy="259045"/>
    <xdr:sp macro="" textlink="">
      <xdr:nvSpPr>
        <xdr:cNvPr id="120" name="物件費平均値テキスト"/>
        <xdr:cNvSpPr txBox="1"/>
      </xdr:nvSpPr>
      <xdr:spPr>
        <a:xfrm>
          <a:off x="4686300" y="959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125133</xdr:rowOff>
    </xdr:from>
    <xdr:to>
      <xdr:col>19</xdr:col>
      <xdr:colOff>177800</xdr:colOff>
      <xdr:row>54</xdr:row>
      <xdr:rowOff>24016</xdr:rowOff>
    </xdr:to>
    <xdr:cxnSp macro="">
      <xdr:nvCxnSpPr>
        <xdr:cNvPr id="122" name="直線コネクタ 121"/>
        <xdr:cNvCxnSpPr/>
      </xdr:nvCxnSpPr>
      <xdr:spPr>
        <a:xfrm flipV="1">
          <a:off x="2908300" y="9211983"/>
          <a:ext cx="8890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101426</xdr:rowOff>
    </xdr:from>
    <xdr:ext cx="534377" cy="259045"/>
    <xdr:sp macro="" textlink="">
      <xdr:nvSpPr>
        <xdr:cNvPr id="124" name="テキスト ボックス 123"/>
        <xdr:cNvSpPr txBox="1"/>
      </xdr:nvSpPr>
      <xdr:spPr>
        <a:xfrm>
          <a:off x="3530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24016</xdr:rowOff>
    </xdr:from>
    <xdr:to>
      <xdr:col>15</xdr:col>
      <xdr:colOff>50800</xdr:colOff>
      <xdr:row>54</xdr:row>
      <xdr:rowOff>164478</xdr:rowOff>
    </xdr:to>
    <xdr:cxnSp macro="">
      <xdr:nvCxnSpPr>
        <xdr:cNvPr id="125" name="直線コネクタ 124"/>
        <xdr:cNvCxnSpPr/>
      </xdr:nvCxnSpPr>
      <xdr:spPr>
        <a:xfrm flipV="1">
          <a:off x="2019300" y="9282316"/>
          <a:ext cx="889000" cy="1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13758</xdr:rowOff>
    </xdr:from>
    <xdr:ext cx="534377" cy="259045"/>
    <xdr:sp macro="" textlink="">
      <xdr:nvSpPr>
        <xdr:cNvPr id="127" name="テキスト ボックス 126"/>
        <xdr:cNvSpPr txBox="1"/>
      </xdr:nvSpPr>
      <xdr:spPr>
        <a:xfrm>
          <a:off x="2641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164478</xdr:rowOff>
    </xdr:from>
    <xdr:to>
      <xdr:col>10</xdr:col>
      <xdr:colOff>114300</xdr:colOff>
      <xdr:row>56</xdr:row>
      <xdr:rowOff>22911</xdr:rowOff>
    </xdr:to>
    <xdr:cxnSp macro="">
      <xdr:nvCxnSpPr>
        <xdr:cNvPr id="128" name="直線コネクタ 127"/>
        <xdr:cNvCxnSpPr/>
      </xdr:nvCxnSpPr>
      <xdr:spPr>
        <a:xfrm flipV="1">
          <a:off x="1130300" y="9422778"/>
          <a:ext cx="889000" cy="20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xdr:cNvSpPr/>
      </xdr:nvSpPr>
      <xdr:spPr>
        <a:xfrm>
          <a:off x="1968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63746</xdr:rowOff>
    </xdr:from>
    <xdr:ext cx="534377" cy="259045"/>
    <xdr:sp macro="" textlink="">
      <xdr:nvSpPr>
        <xdr:cNvPr id="130" name="テキスト ボックス 129"/>
        <xdr:cNvSpPr txBox="1"/>
      </xdr:nvSpPr>
      <xdr:spPr>
        <a:xfrm>
          <a:off x="1752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xdr:cNvSpPr/>
      </xdr:nvSpPr>
      <xdr:spPr>
        <a:xfrm>
          <a:off x="1079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84688</xdr:rowOff>
    </xdr:from>
    <xdr:ext cx="534377" cy="259045"/>
    <xdr:sp macro="" textlink="">
      <xdr:nvSpPr>
        <xdr:cNvPr id="132" name="テキスト ボックス 131"/>
        <xdr:cNvSpPr txBox="1"/>
      </xdr:nvSpPr>
      <xdr:spPr>
        <a:xfrm>
          <a:off x="863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91415</xdr:rowOff>
    </xdr:from>
    <xdr:to>
      <xdr:col>24</xdr:col>
      <xdr:colOff>114300</xdr:colOff>
      <xdr:row>54</xdr:row>
      <xdr:rowOff>21565</xdr:rowOff>
    </xdr:to>
    <xdr:sp macro="" textlink="">
      <xdr:nvSpPr>
        <xdr:cNvPr id="138" name="楕円 137"/>
        <xdr:cNvSpPr/>
      </xdr:nvSpPr>
      <xdr:spPr>
        <a:xfrm>
          <a:off x="4584700" y="917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114292</xdr:rowOff>
    </xdr:from>
    <xdr:ext cx="599010" cy="259045"/>
    <xdr:sp macro="" textlink="">
      <xdr:nvSpPr>
        <xdr:cNvPr id="139" name="物件費該当値テキスト"/>
        <xdr:cNvSpPr txBox="1"/>
      </xdr:nvSpPr>
      <xdr:spPr>
        <a:xfrm>
          <a:off x="4686300" y="902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74333</xdr:rowOff>
    </xdr:from>
    <xdr:to>
      <xdr:col>20</xdr:col>
      <xdr:colOff>38100</xdr:colOff>
      <xdr:row>54</xdr:row>
      <xdr:rowOff>4483</xdr:rowOff>
    </xdr:to>
    <xdr:sp macro="" textlink="">
      <xdr:nvSpPr>
        <xdr:cNvPr id="140" name="楕円 139"/>
        <xdr:cNvSpPr/>
      </xdr:nvSpPr>
      <xdr:spPr>
        <a:xfrm>
          <a:off x="3746500" y="91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21010</xdr:rowOff>
    </xdr:from>
    <xdr:ext cx="599010" cy="259045"/>
    <xdr:sp macro="" textlink="">
      <xdr:nvSpPr>
        <xdr:cNvPr id="141" name="テキスト ボックス 140"/>
        <xdr:cNvSpPr txBox="1"/>
      </xdr:nvSpPr>
      <xdr:spPr>
        <a:xfrm>
          <a:off x="3497795" y="8936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144666</xdr:rowOff>
    </xdr:from>
    <xdr:to>
      <xdr:col>15</xdr:col>
      <xdr:colOff>101600</xdr:colOff>
      <xdr:row>54</xdr:row>
      <xdr:rowOff>74816</xdr:rowOff>
    </xdr:to>
    <xdr:sp macro="" textlink="">
      <xdr:nvSpPr>
        <xdr:cNvPr id="142" name="楕円 141"/>
        <xdr:cNvSpPr/>
      </xdr:nvSpPr>
      <xdr:spPr>
        <a:xfrm>
          <a:off x="2857500" y="923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91343</xdr:rowOff>
    </xdr:from>
    <xdr:ext cx="599010" cy="259045"/>
    <xdr:sp macro="" textlink="">
      <xdr:nvSpPr>
        <xdr:cNvPr id="143" name="テキスト ボックス 142"/>
        <xdr:cNvSpPr txBox="1"/>
      </xdr:nvSpPr>
      <xdr:spPr>
        <a:xfrm>
          <a:off x="2608795" y="900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113678</xdr:rowOff>
    </xdr:from>
    <xdr:to>
      <xdr:col>10</xdr:col>
      <xdr:colOff>165100</xdr:colOff>
      <xdr:row>55</xdr:row>
      <xdr:rowOff>43828</xdr:rowOff>
    </xdr:to>
    <xdr:sp macro="" textlink="">
      <xdr:nvSpPr>
        <xdr:cNvPr id="144" name="楕円 143"/>
        <xdr:cNvSpPr/>
      </xdr:nvSpPr>
      <xdr:spPr>
        <a:xfrm>
          <a:off x="1968500" y="93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60355</xdr:rowOff>
    </xdr:from>
    <xdr:ext cx="599010" cy="259045"/>
    <xdr:sp macro="" textlink="">
      <xdr:nvSpPr>
        <xdr:cNvPr id="145" name="テキスト ボックス 144"/>
        <xdr:cNvSpPr txBox="1"/>
      </xdr:nvSpPr>
      <xdr:spPr>
        <a:xfrm>
          <a:off x="1719795" y="914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143561</xdr:rowOff>
    </xdr:from>
    <xdr:to>
      <xdr:col>6</xdr:col>
      <xdr:colOff>38100</xdr:colOff>
      <xdr:row>56</xdr:row>
      <xdr:rowOff>73711</xdr:rowOff>
    </xdr:to>
    <xdr:sp macro="" textlink="">
      <xdr:nvSpPr>
        <xdr:cNvPr id="146" name="楕円 145"/>
        <xdr:cNvSpPr/>
      </xdr:nvSpPr>
      <xdr:spPr>
        <a:xfrm>
          <a:off x="1079500" y="957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90238</xdr:rowOff>
    </xdr:from>
    <xdr:ext cx="599010" cy="259045"/>
    <xdr:sp macro="" textlink="">
      <xdr:nvSpPr>
        <xdr:cNvPr id="147" name="テキスト ボックス 146"/>
        <xdr:cNvSpPr txBox="1"/>
      </xdr:nvSpPr>
      <xdr:spPr>
        <a:xfrm>
          <a:off x="830795" y="934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102209</xdr:rowOff>
    </xdr:from>
    <xdr:to>
      <xdr:col>24</xdr:col>
      <xdr:colOff>63500</xdr:colOff>
      <xdr:row>77</xdr:row>
      <xdr:rowOff>147740</xdr:rowOff>
    </xdr:to>
    <xdr:cxnSp macro="">
      <xdr:nvCxnSpPr>
        <xdr:cNvPr id="176" name="直線コネクタ 175"/>
        <xdr:cNvCxnSpPr/>
      </xdr:nvCxnSpPr>
      <xdr:spPr>
        <a:xfrm flipV="1">
          <a:off x="3797300" y="13303859"/>
          <a:ext cx="838200" cy="4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47844</xdr:rowOff>
    </xdr:from>
    <xdr:ext cx="469744" cy="259045"/>
    <xdr:sp macro="" textlink="">
      <xdr:nvSpPr>
        <xdr:cNvPr id="177" name="維持補修費平均値テキスト"/>
        <xdr:cNvSpPr txBox="1"/>
      </xdr:nvSpPr>
      <xdr:spPr>
        <a:xfrm>
          <a:off x="4686300" y="13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129527</xdr:rowOff>
    </xdr:from>
    <xdr:to>
      <xdr:col>19</xdr:col>
      <xdr:colOff>177800</xdr:colOff>
      <xdr:row>77</xdr:row>
      <xdr:rowOff>147740</xdr:rowOff>
    </xdr:to>
    <xdr:cxnSp macro="">
      <xdr:nvCxnSpPr>
        <xdr:cNvPr id="179" name="直線コネクタ 178"/>
        <xdr:cNvCxnSpPr/>
      </xdr:nvCxnSpPr>
      <xdr:spPr>
        <a:xfrm>
          <a:off x="2908300" y="13331177"/>
          <a:ext cx="8890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129527</xdr:rowOff>
    </xdr:from>
    <xdr:to>
      <xdr:col>15</xdr:col>
      <xdr:colOff>50800</xdr:colOff>
      <xdr:row>77</xdr:row>
      <xdr:rowOff>132575</xdr:rowOff>
    </xdr:to>
    <xdr:cxnSp macro="">
      <xdr:nvCxnSpPr>
        <xdr:cNvPr id="182" name="直線コネクタ 181"/>
        <xdr:cNvCxnSpPr/>
      </xdr:nvCxnSpPr>
      <xdr:spPr>
        <a:xfrm flipV="1">
          <a:off x="2019300" y="1333117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xdr:cNvSpPr txBox="1"/>
      </xdr:nvSpPr>
      <xdr:spPr>
        <a:xfrm>
          <a:off x="2641111" y="12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132575</xdr:rowOff>
    </xdr:from>
    <xdr:to>
      <xdr:col>10</xdr:col>
      <xdr:colOff>114300</xdr:colOff>
      <xdr:row>77</xdr:row>
      <xdr:rowOff>169799</xdr:rowOff>
    </xdr:to>
    <xdr:cxnSp macro="">
      <xdr:nvCxnSpPr>
        <xdr:cNvPr id="185" name="直線コネクタ 184"/>
        <xdr:cNvCxnSpPr/>
      </xdr:nvCxnSpPr>
      <xdr:spPr>
        <a:xfrm flipV="1">
          <a:off x="1130300" y="13334225"/>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xdr:cNvSpPr/>
      </xdr:nvSpPr>
      <xdr:spPr>
        <a:xfrm>
          <a:off x="1968500" y="1316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80840</xdr:rowOff>
    </xdr:from>
    <xdr:ext cx="469744" cy="259045"/>
    <xdr:sp macro="" textlink="">
      <xdr:nvSpPr>
        <xdr:cNvPr id="187" name="テキスト ボックス 186"/>
        <xdr:cNvSpPr txBox="1"/>
      </xdr:nvSpPr>
      <xdr:spPr>
        <a:xfrm>
          <a:off x="1784428" y="129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xdr:cNvSpPr/>
      </xdr:nvSpPr>
      <xdr:spPr>
        <a:xfrm>
          <a:off x="1079500" y="1329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42245</xdr:rowOff>
    </xdr:from>
    <xdr:ext cx="469744" cy="259045"/>
    <xdr:sp macro="" textlink="">
      <xdr:nvSpPr>
        <xdr:cNvPr id="189" name="テキスト ボックス 188"/>
        <xdr:cNvSpPr txBox="1"/>
      </xdr:nvSpPr>
      <xdr:spPr>
        <a:xfrm>
          <a:off x="895428" y="130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51409</xdr:rowOff>
    </xdr:from>
    <xdr:to>
      <xdr:col>24</xdr:col>
      <xdr:colOff>114300</xdr:colOff>
      <xdr:row>77</xdr:row>
      <xdr:rowOff>153009</xdr:rowOff>
    </xdr:to>
    <xdr:sp macro="" textlink="">
      <xdr:nvSpPr>
        <xdr:cNvPr id="195" name="楕円 194"/>
        <xdr:cNvSpPr/>
      </xdr:nvSpPr>
      <xdr:spPr>
        <a:xfrm>
          <a:off x="4584700" y="1325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29836</xdr:rowOff>
    </xdr:from>
    <xdr:ext cx="469744" cy="259045"/>
    <xdr:sp macro="" textlink="">
      <xdr:nvSpPr>
        <xdr:cNvPr id="196" name="維持補修費該当値テキスト"/>
        <xdr:cNvSpPr txBox="1"/>
      </xdr:nvSpPr>
      <xdr:spPr>
        <a:xfrm>
          <a:off x="4686300" y="1323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96940</xdr:rowOff>
    </xdr:from>
    <xdr:to>
      <xdr:col>20</xdr:col>
      <xdr:colOff>38100</xdr:colOff>
      <xdr:row>78</xdr:row>
      <xdr:rowOff>27090</xdr:rowOff>
    </xdr:to>
    <xdr:sp macro="" textlink="">
      <xdr:nvSpPr>
        <xdr:cNvPr id="197" name="楕円 196"/>
        <xdr:cNvSpPr/>
      </xdr:nvSpPr>
      <xdr:spPr>
        <a:xfrm>
          <a:off x="3746500" y="132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18217</xdr:rowOff>
    </xdr:from>
    <xdr:ext cx="469744" cy="259045"/>
    <xdr:sp macro="" textlink="">
      <xdr:nvSpPr>
        <xdr:cNvPr id="198" name="テキスト ボックス 197"/>
        <xdr:cNvSpPr txBox="1"/>
      </xdr:nvSpPr>
      <xdr:spPr>
        <a:xfrm>
          <a:off x="3562428" y="133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78727</xdr:rowOff>
    </xdr:from>
    <xdr:to>
      <xdr:col>15</xdr:col>
      <xdr:colOff>101600</xdr:colOff>
      <xdr:row>78</xdr:row>
      <xdr:rowOff>8877</xdr:rowOff>
    </xdr:to>
    <xdr:sp macro="" textlink="">
      <xdr:nvSpPr>
        <xdr:cNvPr id="199" name="楕円 198"/>
        <xdr:cNvSpPr/>
      </xdr:nvSpPr>
      <xdr:spPr>
        <a:xfrm>
          <a:off x="2857500" y="132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xdr:rowOff>
    </xdr:from>
    <xdr:ext cx="469744" cy="259045"/>
    <xdr:sp macro="" textlink="">
      <xdr:nvSpPr>
        <xdr:cNvPr id="200" name="テキスト ボックス 199"/>
        <xdr:cNvSpPr txBox="1"/>
      </xdr:nvSpPr>
      <xdr:spPr>
        <a:xfrm>
          <a:off x="2673428" y="1337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81775</xdr:rowOff>
    </xdr:from>
    <xdr:to>
      <xdr:col>10</xdr:col>
      <xdr:colOff>165100</xdr:colOff>
      <xdr:row>78</xdr:row>
      <xdr:rowOff>11925</xdr:rowOff>
    </xdr:to>
    <xdr:sp macro="" textlink="">
      <xdr:nvSpPr>
        <xdr:cNvPr id="201" name="楕円 200"/>
        <xdr:cNvSpPr/>
      </xdr:nvSpPr>
      <xdr:spPr>
        <a:xfrm>
          <a:off x="1968500" y="132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3052</xdr:rowOff>
    </xdr:from>
    <xdr:ext cx="469744" cy="259045"/>
    <xdr:sp macro="" textlink="">
      <xdr:nvSpPr>
        <xdr:cNvPr id="202" name="テキスト ボックス 201"/>
        <xdr:cNvSpPr txBox="1"/>
      </xdr:nvSpPr>
      <xdr:spPr>
        <a:xfrm>
          <a:off x="1784428" y="1337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118999</xdr:rowOff>
    </xdr:from>
    <xdr:to>
      <xdr:col>6</xdr:col>
      <xdr:colOff>38100</xdr:colOff>
      <xdr:row>78</xdr:row>
      <xdr:rowOff>49149</xdr:rowOff>
    </xdr:to>
    <xdr:sp macro="" textlink="">
      <xdr:nvSpPr>
        <xdr:cNvPr id="203" name="楕円 202"/>
        <xdr:cNvSpPr/>
      </xdr:nvSpPr>
      <xdr:spPr>
        <a:xfrm>
          <a:off x="1079500" y="133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40276</xdr:rowOff>
    </xdr:from>
    <xdr:ext cx="469744" cy="259045"/>
    <xdr:sp macro="" textlink="">
      <xdr:nvSpPr>
        <xdr:cNvPr id="204" name="テキスト ボックス 203"/>
        <xdr:cNvSpPr txBox="1"/>
      </xdr:nvSpPr>
      <xdr:spPr>
        <a:xfrm>
          <a:off x="895428" y="134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31432</xdr:rowOff>
    </xdr:from>
    <xdr:to>
      <xdr:col>24</xdr:col>
      <xdr:colOff>63500</xdr:colOff>
      <xdr:row>92</xdr:row>
      <xdr:rowOff>142456</xdr:rowOff>
    </xdr:to>
    <xdr:cxnSp macro="">
      <xdr:nvCxnSpPr>
        <xdr:cNvPr id="234" name="直線コネクタ 233"/>
        <xdr:cNvCxnSpPr/>
      </xdr:nvCxnSpPr>
      <xdr:spPr>
        <a:xfrm flipV="1">
          <a:off x="3797300" y="15804832"/>
          <a:ext cx="838200" cy="11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160214</xdr:rowOff>
    </xdr:from>
    <xdr:ext cx="599010" cy="259045"/>
    <xdr:sp macro="" textlink="">
      <xdr:nvSpPr>
        <xdr:cNvPr id="235" name="扶助費平均値テキスト"/>
        <xdr:cNvSpPr txBox="1"/>
      </xdr:nvSpPr>
      <xdr:spPr>
        <a:xfrm>
          <a:off x="4686300" y="1627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88633</xdr:rowOff>
    </xdr:from>
    <xdr:to>
      <xdr:col>19</xdr:col>
      <xdr:colOff>177800</xdr:colOff>
      <xdr:row>92</xdr:row>
      <xdr:rowOff>142456</xdr:rowOff>
    </xdr:to>
    <xdr:cxnSp macro="">
      <xdr:nvCxnSpPr>
        <xdr:cNvPr id="237" name="直線コネクタ 236"/>
        <xdr:cNvCxnSpPr/>
      </xdr:nvCxnSpPr>
      <xdr:spPr>
        <a:xfrm>
          <a:off x="2908300" y="15690583"/>
          <a:ext cx="889000" cy="2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41673</xdr:rowOff>
    </xdr:from>
    <xdr:ext cx="599010" cy="259045"/>
    <xdr:sp macro="" textlink="">
      <xdr:nvSpPr>
        <xdr:cNvPr id="239" name="テキスト ボックス 238"/>
        <xdr:cNvSpPr txBox="1"/>
      </xdr:nvSpPr>
      <xdr:spPr>
        <a:xfrm>
          <a:off x="3497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88633</xdr:rowOff>
    </xdr:from>
    <xdr:to>
      <xdr:col>15</xdr:col>
      <xdr:colOff>50800</xdr:colOff>
      <xdr:row>93</xdr:row>
      <xdr:rowOff>99352</xdr:rowOff>
    </xdr:to>
    <xdr:cxnSp macro="">
      <xdr:nvCxnSpPr>
        <xdr:cNvPr id="240" name="直線コネクタ 239"/>
        <xdr:cNvCxnSpPr/>
      </xdr:nvCxnSpPr>
      <xdr:spPr>
        <a:xfrm flipV="1">
          <a:off x="2019300" y="15690583"/>
          <a:ext cx="889000" cy="3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61320</xdr:rowOff>
    </xdr:from>
    <xdr:ext cx="599010" cy="259045"/>
    <xdr:sp macro="" textlink="">
      <xdr:nvSpPr>
        <xdr:cNvPr id="242" name="テキスト ボックス 241"/>
        <xdr:cNvSpPr txBox="1"/>
      </xdr:nvSpPr>
      <xdr:spPr>
        <a:xfrm>
          <a:off x="2608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99352</xdr:rowOff>
    </xdr:from>
    <xdr:to>
      <xdr:col>10</xdr:col>
      <xdr:colOff>114300</xdr:colOff>
      <xdr:row>93</xdr:row>
      <xdr:rowOff>136740</xdr:rowOff>
    </xdr:to>
    <xdr:cxnSp macro="">
      <xdr:nvCxnSpPr>
        <xdr:cNvPr id="243" name="直線コネクタ 242"/>
        <xdr:cNvCxnSpPr/>
      </xdr:nvCxnSpPr>
      <xdr:spPr>
        <a:xfrm flipV="1">
          <a:off x="1130300" y="16044202"/>
          <a:ext cx="889000" cy="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xdr:cNvSpPr/>
      </xdr:nvSpPr>
      <xdr:spPr>
        <a:xfrm>
          <a:off x="1968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141076</xdr:rowOff>
    </xdr:from>
    <xdr:ext cx="534377" cy="259045"/>
    <xdr:sp macro="" textlink="">
      <xdr:nvSpPr>
        <xdr:cNvPr id="245" name="テキスト ボックス 244"/>
        <xdr:cNvSpPr txBox="1"/>
      </xdr:nvSpPr>
      <xdr:spPr>
        <a:xfrm>
          <a:off x="1752111" y="166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xdr:cNvSpPr/>
      </xdr:nvSpPr>
      <xdr:spPr>
        <a:xfrm>
          <a:off x="1079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3815</xdr:rowOff>
    </xdr:from>
    <xdr:ext cx="534377" cy="259045"/>
    <xdr:sp macro="" textlink="">
      <xdr:nvSpPr>
        <xdr:cNvPr id="247" name="テキスト ボックス 246"/>
        <xdr:cNvSpPr txBox="1"/>
      </xdr:nvSpPr>
      <xdr:spPr>
        <a:xfrm>
          <a:off x="863111" y="166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152082</xdr:rowOff>
    </xdr:from>
    <xdr:to>
      <xdr:col>24</xdr:col>
      <xdr:colOff>114300</xdr:colOff>
      <xdr:row>92</xdr:row>
      <xdr:rowOff>82232</xdr:rowOff>
    </xdr:to>
    <xdr:sp macro="" textlink="">
      <xdr:nvSpPr>
        <xdr:cNvPr id="253" name="楕円 252"/>
        <xdr:cNvSpPr/>
      </xdr:nvSpPr>
      <xdr:spPr>
        <a:xfrm>
          <a:off x="4584700" y="1575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3509</xdr:rowOff>
    </xdr:from>
    <xdr:ext cx="599010" cy="259045"/>
    <xdr:sp macro="" textlink="">
      <xdr:nvSpPr>
        <xdr:cNvPr id="254" name="扶助費該当値テキスト"/>
        <xdr:cNvSpPr txBox="1"/>
      </xdr:nvSpPr>
      <xdr:spPr>
        <a:xfrm>
          <a:off x="4686300" y="1560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91656</xdr:rowOff>
    </xdr:from>
    <xdr:to>
      <xdr:col>20</xdr:col>
      <xdr:colOff>38100</xdr:colOff>
      <xdr:row>93</xdr:row>
      <xdr:rowOff>21806</xdr:rowOff>
    </xdr:to>
    <xdr:sp macro="" textlink="">
      <xdr:nvSpPr>
        <xdr:cNvPr id="255" name="楕円 254"/>
        <xdr:cNvSpPr/>
      </xdr:nvSpPr>
      <xdr:spPr>
        <a:xfrm>
          <a:off x="3746500" y="158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38333</xdr:rowOff>
    </xdr:from>
    <xdr:ext cx="599010" cy="259045"/>
    <xdr:sp macro="" textlink="">
      <xdr:nvSpPr>
        <xdr:cNvPr id="256" name="テキスト ボックス 255"/>
        <xdr:cNvSpPr txBox="1"/>
      </xdr:nvSpPr>
      <xdr:spPr>
        <a:xfrm>
          <a:off x="3497795" y="1564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37833</xdr:rowOff>
    </xdr:from>
    <xdr:to>
      <xdr:col>15</xdr:col>
      <xdr:colOff>101600</xdr:colOff>
      <xdr:row>91</xdr:row>
      <xdr:rowOff>139433</xdr:rowOff>
    </xdr:to>
    <xdr:sp macro="" textlink="">
      <xdr:nvSpPr>
        <xdr:cNvPr id="257" name="楕円 256"/>
        <xdr:cNvSpPr/>
      </xdr:nvSpPr>
      <xdr:spPr>
        <a:xfrm>
          <a:off x="2857500" y="1563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155960</xdr:rowOff>
    </xdr:from>
    <xdr:ext cx="599010" cy="259045"/>
    <xdr:sp macro="" textlink="">
      <xdr:nvSpPr>
        <xdr:cNvPr id="258" name="テキスト ボックス 257"/>
        <xdr:cNvSpPr txBox="1"/>
      </xdr:nvSpPr>
      <xdr:spPr>
        <a:xfrm>
          <a:off x="2608795"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48552</xdr:rowOff>
    </xdr:from>
    <xdr:to>
      <xdr:col>10</xdr:col>
      <xdr:colOff>165100</xdr:colOff>
      <xdr:row>93</xdr:row>
      <xdr:rowOff>150152</xdr:rowOff>
    </xdr:to>
    <xdr:sp macro="" textlink="">
      <xdr:nvSpPr>
        <xdr:cNvPr id="259" name="楕円 258"/>
        <xdr:cNvSpPr/>
      </xdr:nvSpPr>
      <xdr:spPr>
        <a:xfrm>
          <a:off x="1968500" y="1599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166679</xdr:rowOff>
    </xdr:from>
    <xdr:ext cx="599010" cy="259045"/>
    <xdr:sp macro="" textlink="">
      <xdr:nvSpPr>
        <xdr:cNvPr id="260" name="テキスト ボックス 259"/>
        <xdr:cNvSpPr txBox="1"/>
      </xdr:nvSpPr>
      <xdr:spPr>
        <a:xfrm>
          <a:off x="1719795" y="1576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85940</xdr:rowOff>
    </xdr:from>
    <xdr:to>
      <xdr:col>6</xdr:col>
      <xdr:colOff>38100</xdr:colOff>
      <xdr:row>94</xdr:row>
      <xdr:rowOff>16090</xdr:rowOff>
    </xdr:to>
    <xdr:sp macro="" textlink="">
      <xdr:nvSpPr>
        <xdr:cNvPr id="261" name="楕円 260"/>
        <xdr:cNvSpPr/>
      </xdr:nvSpPr>
      <xdr:spPr>
        <a:xfrm>
          <a:off x="1079500" y="160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32617</xdr:rowOff>
    </xdr:from>
    <xdr:ext cx="599010" cy="259045"/>
    <xdr:sp macro="" textlink="">
      <xdr:nvSpPr>
        <xdr:cNvPr id="262" name="テキスト ボックス 261"/>
        <xdr:cNvSpPr txBox="1"/>
      </xdr:nvSpPr>
      <xdr:spPr>
        <a:xfrm>
          <a:off x="830795" y="1580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169997</xdr:rowOff>
    </xdr:from>
    <xdr:to>
      <xdr:col>54</xdr:col>
      <xdr:colOff>189865</xdr:colOff>
      <xdr:row>39</xdr:row>
      <xdr:rowOff>45182</xdr:rowOff>
    </xdr:to>
    <xdr:cxnSp macro="">
      <xdr:nvCxnSpPr>
        <xdr:cNvPr id="287" name="直線コネクタ 286"/>
        <xdr:cNvCxnSpPr/>
      </xdr:nvCxnSpPr>
      <xdr:spPr>
        <a:xfrm flipV="1">
          <a:off x="10475595" y="5827847"/>
          <a:ext cx="1270" cy="903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49009</xdr:rowOff>
    </xdr:from>
    <xdr:ext cx="534377" cy="259045"/>
    <xdr:sp macro="" textlink="">
      <xdr:nvSpPr>
        <xdr:cNvPr id="288" name="補助費等最小値テキスト"/>
        <xdr:cNvSpPr txBox="1"/>
      </xdr:nvSpPr>
      <xdr:spPr>
        <a:xfrm>
          <a:off x="10528300" y="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45182</xdr:rowOff>
    </xdr:from>
    <xdr:to>
      <xdr:col>55</xdr:col>
      <xdr:colOff>88900</xdr:colOff>
      <xdr:row>39</xdr:row>
      <xdr:rowOff>45182</xdr:rowOff>
    </xdr:to>
    <xdr:cxnSp macro="">
      <xdr:nvCxnSpPr>
        <xdr:cNvPr id="289" name="直線コネクタ 288"/>
        <xdr:cNvCxnSpPr/>
      </xdr:nvCxnSpPr>
      <xdr:spPr>
        <a:xfrm>
          <a:off x="10388600" y="673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116674</xdr:rowOff>
    </xdr:from>
    <xdr:ext cx="599010" cy="259045"/>
    <xdr:sp macro="" textlink="">
      <xdr:nvSpPr>
        <xdr:cNvPr id="290" name="補助費等最大値テキスト"/>
        <xdr:cNvSpPr txBox="1"/>
      </xdr:nvSpPr>
      <xdr:spPr>
        <a:xfrm>
          <a:off x="10528300" y="560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169997</xdr:rowOff>
    </xdr:from>
    <xdr:to>
      <xdr:col>55</xdr:col>
      <xdr:colOff>88900</xdr:colOff>
      <xdr:row>33</xdr:row>
      <xdr:rowOff>169997</xdr:rowOff>
    </xdr:to>
    <xdr:cxnSp macro="">
      <xdr:nvCxnSpPr>
        <xdr:cNvPr id="291" name="直線コネクタ 290"/>
        <xdr:cNvCxnSpPr/>
      </xdr:nvCxnSpPr>
      <xdr:spPr>
        <a:xfrm>
          <a:off x="10388600" y="582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23015</xdr:rowOff>
    </xdr:from>
    <xdr:to>
      <xdr:col>55</xdr:col>
      <xdr:colOff>0</xdr:colOff>
      <xdr:row>35</xdr:row>
      <xdr:rowOff>127340</xdr:rowOff>
    </xdr:to>
    <xdr:cxnSp macro="">
      <xdr:nvCxnSpPr>
        <xdr:cNvPr id="292" name="直線コネクタ 291"/>
        <xdr:cNvCxnSpPr/>
      </xdr:nvCxnSpPr>
      <xdr:spPr>
        <a:xfrm>
          <a:off x="9639300" y="6023765"/>
          <a:ext cx="838200" cy="10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100840</xdr:rowOff>
    </xdr:from>
    <xdr:ext cx="599010" cy="259045"/>
    <xdr:sp macro="" textlink="">
      <xdr:nvSpPr>
        <xdr:cNvPr id="293" name="補助費等平均値テキスト"/>
        <xdr:cNvSpPr txBox="1"/>
      </xdr:nvSpPr>
      <xdr:spPr>
        <a:xfrm>
          <a:off x="10528300" y="6273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122413</xdr:rowOff>
    </xdr:from>
    <xdr:to>
      <xdr:col>55</xdr:col>
      <xdr:colOff>50800</xdr:colOff>
      <xdr:row>37</xdr:row>
      <xdr:rowOff>52563</xdr:rowOff>
    </xdr:to>
    <xdr:sp macro="" textlink="">
      <xdr:nvSpPr>
        <xdr:cNvPr id="294" name="フローチャート: 判断 293"/>
        <xdr:cNvSpPr/>
      </xdr:nvSpPr>
      <xdr:spPr>
        <a:xfrm>
          <a:off x="104267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23015</xdr:rowOff>
    </xdr:from>
    <xdr:to>
      <xdr:col>50</xdr:col>
      <xdr:colOff>114300</xdr:colOff>
      <xdr:row>35</xdr:row>
      <xdr:rowOff>135242</xdr:rowOff>
    </xdr:to>
    <xdr:cxnSp macro="">
      <xdr:nvCxnSpPr>
        <xdr:cNvPr id="295" name="直線コネクタ 294"/>
        <xdr:cNvCxnSpPr/>
      </xdr:nvCxnSpPr>
      <xdr:spPr>
        <a:xfrm flipV="1">
          <a:off x="8750300" y="6023765"/>
          <a:ext cx="889000" cy="11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97922</xdr:rowOff>
    </xdr:from>
    <xdr:to>
      <xdr:col>50</xdr:col>
      <xdr:colOff>165100</xdr:colOff>
      <xdr:row>37</xdr:row>
      <xdr:rowOff>28072</xdr:rowOff>
    </xdr:to>
    <xdr:sp macro="" textlink="">
      <xdr:nvSpPr>
        <xdr:cNvPr id="296" name="フローチャート: 判断 295"/>
        <xdr:cNvSpPr/>
      </xdr:nvSpPr>
      <xdr:spPr>
        <a:xfrm>
          <a:off x="9588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19199</xdr:rowOff>
    </xdr:from>
    <xdr:ext cx="599010" cy="259045"/>
    <xdr:sp macro="" textlink="">
      <xdr:nvSpPr>
        <xdr:cNvPr id="297" name="テキスト ボックス 296"/>
        <xdr:cNvSpPr txBox="1"/>
      </xdr:nvSpPr>
      <xdr:spPr>
        <a:xfrm>
          <a:off x="9339795" y="63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163604</xdr:rowOff>
    </xdr:from>
    <xdr:to>
      <xdr:col>45</xdr:col>
      <xdr:colOff>177800</xdr:colOff>
      <xdr:row>35</xdr:row>
      <xdr:rowOff>135242</xdr:rowOff>
    </xdr:to>
    <xdr:cxnSp macro="">
      <xdr:nvCxnSpPr>
        <xdr:cNvPr id="298" name="直線コネクタ 297"/>
        <xdr:cNvCxnSpPr/>
      </xdr:nvCxnSpPr>
      <xdr:spPr>
        <a:xfrm>
          <a:off x="7861300" y="5307104"/>
          <a:ext cx="889000" cy="82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149098</xdr:rowOff>
    </xdr:from>
    <xdr:to>
      <xdr:col>46</xdr:col>
      <xdr:colOff>38100</xdr:colOff>
      <xdr:row>37</xdr:row>
      <xdr:rowOff>79248</xdr:rowOff>
    </xdr:to>
    <xdr:sp macro="" textlink="">
      <xdr:nvSpPr>
        <xdr:cNvPr id="299" name="フローチャート: 判断 298"/>
        <xdr:cNvSpPr/>
      </xdr:nvSpPr>
      <xdr:spPr>
        <a:xfrm>
          <a:off x="8699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70375</xdr:rowOff>
    </xdr:from>
    <xdr:ext cx="534377" cy="259045"/>
    <xdr:sp macro="" textlink="">
      <xdr:nvSpPr>
        <xdr:cNvPr id="300" name="テキスト ボックス 299"/>
        <xdr:cNvSpPr txBox="1"/>
      </xdr:nvSpPr>
      <xdr:spPr>
        <a:xfrm>
          <a:off x="8483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163604</xdr:rowOff>
    </xdr:from>
    <xdr:to>
      <xdr:col>41</xdr:col>
      <xdr:colOff>50800</xdr:colOff>
      <xdr:row>38</xdr:row>
      <xdr:rowOff>9352</xdr:rowOff>
    </xdr:to>
    <xdr:cxnSp macro="">
      <xdr:nvCxnSpPr>
        <xdr:cNvPr id="301" name="直線コネクタ 300"/>
        <xdr:cNvCxnSpPr/>
      </xdr:nvCxnSpPr>
      <xdr:spPr>
        <a:xfrm flipV="1">
          <a:off x="6972300" y="5307104"/>
          <a:ext cx="889000" cy="12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60081</xdr:rowOff>
    </xdr:from>
    <xdr:to>
      <xdr:col>41</xdr:col>
      <xdr:colOff>101600</xdr:colOff>
      <xdr:row>32</xdr:row>
      <xdr:rowOff>161681</xdr:rowOff>
    </xdr:to>
    <xdr:sp macro="" textlink="">
      <xdr:nvSpPr>
        <xdr:cNvPr id="302" name="フローチャート: 判断 301"/>
        <xdr:cNvSpPr/>
      </xdr:nvSpPr>
      <xdr:spPr>
        <a:xfrm>
          <a:off x="7810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152808</xdr:rowOff>
    </xdr:from>
    <xdr:ext cx="599010" cy="259045"/>
    <xdr:sp macro="" textlink="">
      <xdr:nvSpPr>
        <xdr:cNvPr id="303" name="テキスト ボックス 302"/>
        <xdr:cNvSpPr txBox="1"/>
      </xdr:nvSpPr>
      <xdr:spPr>
        <a:xfrm>
          <a:off x="7561795" y="5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153274</xdr:rowOff>
    </xdr:from>
    <xdr:to>
      <xdr:col>36</xdr:col>
      <xdr:colOff>165100</xdr:colOff>
      <xdr:row>38</xdr:row>
      <xdr:rowOff>83424</xdr:rowOff>
    </xdr:to>
    <xdr:sp macro="" textlink="">
      <xdr:nvSpPr>
        <xdr:cNvPr id="304" name="フローチャート: 判断 303"/>
        <xdr:cNvSpPr/>
      </xdr:nvSpPr>
      <xdr:spPr>
        <a:xfrm>
          <a:off x="6921500" y="649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74551</xdr:rowOff>
    </xdr:from>
    <xdr:ext cx="534377" cy="259045"/>
    <xdr:sp macro="" textlink="">
      <xdr:nvSpPr>
        <xdr:cNvPr id="305" name="テキスト ボックス 304"/>
        <xdr:cNvSpPr txBox="1"/>
      </xdr:nvSpPr>
      <xdr:spPr>
        <a:xfrm>
          <a:off x="6705111" y="658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76540</xdr:rowOff>
    </xdr:from>
    <xdr:to>
      <xdr:col>55</xdr:col>
      <xdr:colOff>50800</xdr:colOff>
      <xdr:row>36</xdr:row>
      <xdr:rowOff>6690</xdr:rowOff>
    </xdr:to>
    <xdr:sp macro="" textlink="">
      <xdr:nvSpPr>
        <xdr:cNvPr id="311" name="楕円 310"/>
        <xdr:cNvSpPr/>
      </xdr:nvSpPr>
      <xdr:spPr>
        <a:xfrm>
          <a:off x="10426700" y="60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99417</xdr:rowOff>
    </xdr:from>
    <xdr:ext cx="599010" cy="259045"/>
    <xdr:sp macro="" textlink="">
      <xdr:nvSpPr>
        <xdr:cNvPr id="312" name="補助費等該当値テキスト"/>
        <xdr:cNvSpPr txBox="1"/>
      </xdr:nvSpPr>
      <xdr:spPr>
        <a:xfrm>
          <a:off x="10528300" y="592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143665</xdr:rowOff>
    </xdr:from>
    <xdr:to>
      <xdr:col>50</xdr:col>
      <xdr:colOff>165100</xdr:colOff>
      <xdr:row>35</xdr:row>
      <xdr:rowOff>73815</xdr:rowOff>
    </xdr:to>
    <xdr:sp macro="" textlink="">
      <xdr:nvSpPr>
        <xdr:cNvPr id="313" name="楕円 312"/>
        <xdr:cNvSpPr/>
      </xdr:nvSpPr>
      <xdr:spPr>
        <a:xfrm>
          <a:off x="9588500" y="59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90342</xdr:rowOff>
    </xdr:from>
    <xdr:ext cx="599010" cy="259045"/>
    <xdr:sp macro="" textlink="">
      <xdr:nvSpPr>
        <xdr:cNvPr id="314" name="テキスト ボックス 313"/>
        <xdr:cNvSpPr txBox="1"/>
      </xdr:nvSpPr>
      <xdr:spPr>
        <a:xfrm>
          <a:off x="9339795" y="574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84442</xdr:rowOff>
    </xdr:from>
    <xdr:to>
      <xdr:col>46</xdr:col>
      <xdr:colOff>38100</xdr:colOff>
      <xdr:row>36</xdr:row>
      <xdr:rowOff>14592</xdr:rowOff>
    </xdr:to>
    <xdr:sp macro="" textlink="">
      <xdr:nvSpPr>
        <xdr:cNvPr id="315" name="楕円 314"/>
        <xdr:cNvSpPr/>
      </xdr:nvSpPr>
      <xdr:spPr>
        <a:xfrm>
          <a:off x="8699500" y="60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31119</xdr:rowOff>
    </xdr:from>
    <xdr:ext cx="599010" cy="259045"/>
    <xdr:sp macro="" textlink="">
      <xdr:nvSpPr>
        <xdr:cNvPr id="316" name="テキスト ボックス 315"/>
        <xdr:cNvSpPr txBox="1"/>
      </xdr:nvSpPr>
      <xdr:spPr>
        <a:xfrm>
          <a:off x="8450795" y="58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112804</xdr:rowOff>
    </xdr:from>
    <xdr:to>
      <xdr:col>41</xdr:col>
      <xdr:colOff>101600</xdr:colOff>
      <xdr:row>31</xdr:row>
      <xdr:rowOff>42954</xdr:rowOff>
    </xdr:to>
    <xdr:sp macro="" textlink="">
      <xdr:nvSpPr>
        <xdr:cNvPr id="317" name="楕円 316"/>
        <xdr:cNvSpPr/>
      </xdr:nvSpPr>
      <xdr:spPr>
        <a:xfrm>
          <a:off x="7810500" y="52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59481</xdr:rowOff>
    </xdr:from>
    <xdr:ext cx="599010" cy="259045"/>
    <xdr:sp macro="" textlink="">
      <xdr:nvSpPr>
        <xdr:cNvPr id="318" name="テキスト ボックス 317"/>
        <xdr:cNvSpPr txBox="1"/>
      </xdr:nvSpPr>
      <xdr:spPr>
        <a:xfrm>
          <a:off x="7561795" y="503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130002</xdr:rowOff>
    </xdr:from>
    <xdr:to>
      <xdr:col>36</xdr:col>
      <xdr:colOff>165100</xdr:colOff>
      <xdr:row>38</xdr:row>
      <xdr:rowOff>60152</xdr:rowOff>
    </xdr:to>
    <xdr:sp macro="" textlink="">
      <xdr:nvSpPr>
        <xdr:cNvPr id="319" name="楕円 318"/>
        <xdr:cNvSpPr/>
      </xdr:nvSpPr>
      <xdr:spPr>
        <a:xfrm>
          <a:off x="6921500" y="64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76679</xdr:rowOff>
    </xdr:from>
    <xdr:ext cx="534377" cy="259045"/>
    <xdr:sp macro="" textlink="">
      <xdr:nvSpPr>
        <xdr:cNvPr id="320" name="テキスト ボックス 319"/>
        <xdr:cNvSpPr txBox="1"/>
      </xdr:nvSpPr>
      <xdr:spPr>
        <a:xfrm>
          <a:off x="6705111" y="62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2" name="直線コネクタ 341"/>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3" name="普通建設事業費最小値テキスト"/>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4" name="直線コネクタ 343"/>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5" name="普通建設事業費最大値テキスト"/>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46" name="直線コネクタ 345"/>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63069</xdr:rowOff>
    </xdr:from>
    <xdr:to>
      <xdr:col>55</xdr:col>
      <xdr:colOff>0</xdr:colOff>
      <xdr:row>56</xdr:row>
      <xdr:rowOff>111747</xdr:rowOff>
    </xdr:to>
    <xdr:cxnSp macro="">
      <xdr:nvCxnSpPr>
        <xdr:cNvPr id="347" name="直線コネクタ 346"/>
        <xdr:cNvCxnSpPr/>
      </xdr:nvCxnSpPr>
      <xdr:spPr>
        <a:xfrm flipV="1">
          <a:off x="9639300" y="9664269"/>
          <a:ext cx="838200" cy="4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33998</xdr:rowOff>
    </xdr:from>
    <xdr:ext cx="534377" cy="259045"/>
    <xdr:sp macro="" textlink="">
      <xdr:nvSpPr>
        <xdr:cNvPr id="348" name="普通建設事業費平均値テキスト"/>
        <xdr:cNvSpPr txBox="1"/>
      </xdr:nvSpPr>
      <xdr:spPr>
        <a:xfrm>
          <a:off x="10528300" y="9463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49" name="フローチャート: 判断 348"/>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70654</xdr:rowOff>
    </xdr:from>
    <xdr:to>
      <xdr:col>50</xdr:col>
      <xdr:colOff>114300</xdr:colOff>
      <xdr:row>56</xdr:row>
      <xdr:rowOff>111747</xdr:rowOff>
    </xdr:to>
    <xdr:cxnSp macro="">
      <xdr:nvCxnSpPr>
        <xdr:cNvPr id="350" name="直線コネクタ 349"/>
        <xdr:cNvCxnSpPr/>
      </xdr:nvCxnSpPr>
      <xdr:spPr>
        <a:xfrm>
          <a:off x="8750300" y="9671854"/>
          <a:ext cx="889000" cy="4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51" name="フローチャート: 判断 350"/>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52" name="テキスト ボックス 351"/>
        <xdr:cNvSpPr txBox="1"/>
      </xdr:nvSpPr>
      <xdr:spPr>
        <a:xfrm>
          <a:off x="9339795" y="933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14372</xdr:rowOff>
    </xdr:from>
    <xdr:to>
      <xdr:col>45</xdr:col>
      <xdr:colOff>177800</xdr:colOff>
      <xdr:row>56</xdr:row>
      <xdr:rowOff>70654</xdr:rowOff>
    </xdr:to>
    <xdr:cxnSp macro="">
      <xdr:nvCxnSpPr>
        <xdr:cNvPr id="353" name="直線コネクタ 352"/>
        <xdr:cNvCxnSpPr/>
      </xdr:nvCxnSpPr>
      <xdr:spPr>
        <a:xfrm>
          <a:off x="7861300" y="9444122"/>
          <a:ext cx="889000" cy="22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4" name="フローチャート: 判断 353"/>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125101</xdr:rowOff>
    </xdr:from>
    <xdr:ext cx="534377" cy="259045"/>
    <xdr:sp macro="" textlink="">
      <xdr:nvSpPr>
        <xdr:cNvPr id="355" name="テキスト ボックス 354"/>
        <xdr:cNvSpPr txBox="1"/>
      </xdr:nvSpPr>
      <xdr:spPr>
        <a:xfrm>
          <a:off x="8483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14372</xdr:rowOff>
    </xdr:from>
    <xdr:to>
      <xdr:col>41</xdr:col>
      <xdr:colOff>50800</xdr:colOff>
      <xdr:row>55</xdr:row>
      <xdr:rowOff>36963</xdr:rowOff>
    </xdr:to>
    <xdr:cxnSp macro="">
      <xdr:nvCxnSpPr>
        <xdr:cNvPr id="356" name="直線コネクタ 355"/>
        <xdr:cNvCxnSpPr/>
      </xdr:nvCxnSpPr>
      <xdr:spPr>
        <a:xfrm flipV="1">
          <a:off x="6972300" y="9444122"/>
          <a:ext cx="889000" cy="2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57" name="フローチャート: 判断 356"/>
        <xdr:cNvSpPr/>
      </xdr:nvSpPr>
      <xdr:spPr>
        <a:xfrm>
          <a:off x="7810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108370</xdr:rowOff>
    </xdr:from>
    <xdr:ext cx="599010" cy="259045"/>
    <xdr:sp macro="" textlink="">
      <xdr:nvSpPr>
        <xdr:cNvPr id="358" name="テキスト ボックス 357"/>
        <xdr:cNvSpPr txBox="1"/>
      </xdr:nvSpPr>
      <xdr:spPr>
        <a:xfrm>
          <a:off x="7561795" y="953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59" name="フローチャート: 判断 358"/>
        <xdr:cNvSpPr/>
      </xdr:nvSpPr>
      <xdr:spPr>
        <a:xfrm>
          <a:off x="6921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87988</xdr:rowOff>
    </xdr:from>
    <xdr:ext cx="599010" cy="259045"/>
    <xdr:sp macro="" textlink="">
      <xdr:nvSpPr>
        <xdr:cNvPr id="360" name="テキスト ボックス 359"/>
        <xdr:cNvSpPr txBox="1"/>
      </xdr:nvSpPr>
      <xdr:spPr>
        <a:xfrm>
          <a:off x="6672795" y="951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12269</xdr:rowOff>
    </xdr:from>
    <xdr:to>
      <xdr:col>55</xdr:col>
      <xdr:colOff>50800</xdr:colOff>
      <xdr:row>56</xdr:row>
      <xdr:rowOff>113869</xdr:rowOff>
    </xdr:to>
    <xdr:sp macro="" textlink="">
      <xdr:nvSpPr>
        <xdr:cNvPr id="366" name="楕円 365"/>
        <xdr:cNvSpPr/>
      </xdr:nvSpPr>
      <xdr:spPr>
        <a:xfrm>
          <a:off x="10426700" y="961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162146</xdr:rowOff>
    </xdr:from>
    <xdr:ext cx="534377" cy="259045"/>
    <xdr:sp macro="" textlink="">
      <xdr:nvSpPr>
        <xdr:cNvPr id="367" name="普通建設事業費該当値テキスト"/>
        <xdr:cNvSpPr txBox="1"/>
      </xdr:nvSpPr>
      <xdr:spPr>
        <a:xfrm>
          <a:off x="10528300" y="959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60947</xdr:rowOff>
    </xdr:from>
    <xdr:to>
      <xdr:col>50</xdr:col>
      <xdr:colOff>165100</xdr:colOff>
      <xdr:row>56</xdr:row>
      <xdr:rowOff>162547</xdr:rowOff>
    </xdr:to>
    <xdr:sp macro="" textlink="">
      <xdr:nvSpPr>
        <xdr:cNvPr id="368" name="楕円 367"/>
        <xdr:cNvSpPr/>
      </xdr:nvSpPr>
      <xdr:spPr>
        <a:xfrm>
          <a:off x="9588500" y="96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153674</xdr:rowOff>
    </xdr:from>
    <xdr:ext cx="534377" cy="259045"/>
    <xdr:sp macro="" textlink="">
      <xdr:nvSpPr>
        <xdr:cNvPr id="369" name="テキスト ボックス 368"/>
        <xdr:cNvSpPr txBox="1"/>
      </xdr:nvSpPr>
      <xdr:spPr>
        <a:xfrm>
          <a:off x="9372111" y="97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19854</xdr:rowOff>
    </xdr:from>
    <xdr:to>
      <xdr:col>46</xdr:col>
      <xdr:colOff>38100</xdr:colOff>
      <xdr:row>56</xdr:row>
      <xdr:rowOff>121454</xdr:rowOff>
    </xdr:to>
    <xdr:sp macro="" textlink="">
      <xdr:nvSpPr>
        <xdr:cNvPr id="370" name="楕円 369"/>
        <xdr:cNvSpPr/>
      </xdr:nvSpPr>
      <xdr:spPr>
        <a:xfrm>
          <a:off x="8699500" y="96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112581</xdr:rowOff>
    </xdr:from>
    <xdr:ext cx="534377" cy="259045"/>
    <xdr:sp macro="" textlink="">
      <xdr:nvSpPr>
        <xdr:cNvPr id="371" name="テキスト ボックス 370"/>
        <xdr:cNvSpPr txBox="1"/>
      </xdr:nvSpPr>
      <xdr:spPr>
        <a:xfrm>
          <a:off x="8483111" y="97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135022</xdr:rowOff>
    </xdr:from>
    <xdr:to>
      <xdr:col>41</xdr:col>
      <xdr:colOff>101600</xdr:colOff>
      <xdr:row>55</xdr:row>
      <xdr:rowOff>65172</xdr:rowOff>
    </xdr:to>
    <xdr:sp macro="" textlink="">
      <xdr:nvSpPr>
        <xdr:cNvPr id="372" name="楕円 371"/>
        <xdr:cNvSpPr/>
      </xdr:nvSpPr>
      <xdr:spPr>
        <a:xfrm>
          <a:off x="7810500" y="939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81699</xdr:rowOff>
    </xdr:from>
    <xdr:ext cx="599010" cy="259045"/>
    <xdr:sp macro="" textlink="">
      <xdr:nvSpPr>
        <xdr:cNvPr id="373" name="テキスト ボックス 372"/>
        <xdr:cNvSpPr txBox="1"/>
      </xdr:nvSpPr>
      <xdr:spPr>
        <a:xfrm>
          <a:off x="7561795" y="916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157613</xdr:rowOff>
    </xdr:from>
    <xdr:to>
      <xdr:col>36</xdr:col>
      <xdr:colOff>165100</xdr:colOff>
      <xdr:row>55</xdr:row>
      <xdr:rowOff>87763</xdr:rowOff>
    </xdr:to>
    <xdr:sp macro="" textlink="">
      <xdr:nvSpPr>
        <xdr:cNvPr id="374" name="楕円 373"/>
        <xdr:cNvSpPr/>
      </xdr:nvSpPr>
      <xdr:spPr>
        <a:xfrm>
          <a:off x="6921500" y="94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104290</xdr:rowOff>
    </xdr:from>
    <xdr:ext cx="599010" cy="259045"/>
    <xdr:sp macro="" textlink="">
      <xdr:nvSpPr>
        <xdr:cNvPr id="375" name="テキスト ボックス 374"/>
        <xdr:cNvSpPr txBox="1"/>
      </xdr:nvSpPr>
      <xdr:spPr>
        <a:xfrm>
          <a:off x="6672795" y="919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399" name="直線コネクタ 398"/>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400" name="普通建設事業費 （ うち新規整備　）最小値テキスト"/>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401" name="直線コネクタ 400"/>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2" name="普通建設事業費 （ うち新規整備　）最大値テキスト"/>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3" name="直線コネクタ 402"/>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5786</xdr:rowOff>
    </xdr:from>
    <xdr:to>
      <xdr:col>55</xdr:col>
      <xdr:colOff>0</xdr:colOff>
      <xdr:row>79</xdr:row>
      <xdr:rowOff>9672</xdr:rowOff>
    </xdr:to>
    <xdr:cxnSp macro="">
      <xdr:nvCxnSpPr>
        <xdr:cNvPr id="404" name="直線コネクタ 403"/>
        <xdr:cNvCxnSpPr/>
      </xdr:nvCxnSpPr>
      <xdr:spPr>
        <a:xfrm flipV="1">
          <a:off x="9639300" y="13550336"/>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5" name="普通建設事業費 （ うち新規整備　）平均値テキスト"/>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06" name="フローチャート: 判断 405"/>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467</xdr:rowOff>
    </xdr:from>
    <xdr:to>
      <xdr:col>50</xdr:col>
      <xdr:colOff>114300</xdr:colOff>
      <xdr:row>79</xdr:row>
      <xdr:rowOff>9672</xdr:rowOff>
    </xdr:to>
    <xdr:cxnSp macro="">
      <xdr:nvCxnSpPr>
        <xdr:cNvPr id="407" name="直線コネクタ 406"/>
        <xdr:cNvCxnSpPr/>
      </xdr:nvCxnSpPr>
      <xdr:spPr>
        <a:xfrm>
          <a:off x="8750300" y="13545017"/>
          <a:ext cx="889000" cy="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08" name="フローチャート: 判断 407"/>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09" name="テキスト ボックス 408"/>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30056</xdr:rowOff>
    </xdr:from>
    <xdr:to>
      <xdr:col>45</xdr:col>
      <xdr:colOff>177800</xdr:colOff>
      <xdr:row>79</xdr:row>
      <xdr:rowOff>467</xdr:rowOff>
    </xdr:to>
    <xdr:cxnSp macro="">
      <xdr:nvCxnSpPr>
        <xdr:cNvPr id="410" name="直線コネクタ 409"/>
        <xdr:cNvCxnSpPr/>
      </xdr:nvCxnSpPr>
      <xdr:spPr>
        <a:xfrm>
          <a:off x="7861300" y="13231706"/>
          <a:ext cx="889000" cy="31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11" name="フローチャート: 判断 410"/>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2" name="テキスト ボックス 411"/>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30056</xdr:rowOff>
    </xdr:from>
    <xdr:to>
      <xdr:col>41</xdr:col>
      <xdr:colOff>50800</xdr:colOff>
      <xdr:row>78</xdr:row>
      <xdr:rowOff>26025</xdr:rowOff>
    </xdr:to>
    <xdr:cxnSp macro="">
      <xdr:nvCxnSpPr>
        <xdr:cNvPr id="413" name="直線コネクタ 412"/>
        <xdr:cNvCxnSpPr/>
      </xdr:nvCxnSpPr>
      <xdr:spPr>
        <a:xfrm flipV="1">
          <a:off x="6972300" y="13231706"/>
          <a:ext cx="889000" cy="16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4" name="フローチャート: 判断 413"/>
        <xdr:cNvSpPr/>
      </xdr:nvSpPr>
      <xdr:spPr>
        <a:xfrm>
          <a:off x="7810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148003</xdr:rowOff>
    </xdr:from>
    <xdr:ext cx="534377" cy="259045"/>
    <xdr:sp macro="" textlink="">
      <xdr:nvSpPr>
        <xdr:cNvPr id="415" name="テキスト ボックス 414"/>
        <xdr:cNvSpPr txBox="1"/>
      </xdr:nvSpPr>
      <xdr:spPr>
        <a:xfrm>
          <a:off x="7594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16" name="フローチャート: 判断 415"/>
        <xdr:cNvSpPr/>
      </xdr:nvSpPr>
      <xdr:spPr>
        <a:xfrm>
          <a:off x="6921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153329</xdr:rowOff>
    </xdr:from>
    <xdr:ext cx="534377" cy="259045"/>
    <xdr:sp macro="" textlink="">
      <xdr:nvSpPr>
        <xdr:cNvPr id="417" name="テキスト ボックス 416"/>
        <xdr:cNvSpPr txBox="1"/>
      </xdr:nvSpPr>
      <xdr:spPr>
        <a:xfrm>
          <a:off x="6705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126436</xdr:rowOff>
    </xdr:from>
    <xdr:to>
      <xdr:col>55</xdr:col>
      <xdr:colOff>50800</xdr:colOff>
      <xdr:row>79</xdr:row>
      <xdr:rowOff>56586</xdr:rowOff>
    </xdr:to>
    <xdr:sp macro="" textlink="">
      <xdr:nvSpPr>
        <xdr:cNvPr id="423" name="楕円 422"/>
        <xdr:cNvSpPr/>
      </xdr:nvSpPr>
      <xdr:spPr>
        <a:xfrm>
          <a:off x="10426700" y="1349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41363</xdr:rowOff>
    </xdr:from>
    <xdr:ext cx="469744" cy="259045"/>
    <xdr:sp macro="" textlink="">
      <xdr:nvSpPr>
        <xdr:cNvPr id="424" name="普通建設事業費 （ うち新規整備　）該当値テキスト"/>
        <xdr:cNvSpPr txBox="1"/>
      </xdr:nvSpPr>
      <xdr:spPr>
        <a:xfrm>
          <a:off x="10528300" y="1341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130322</xdr:rowOff>
    </xdr:from>
    <xdr:to>
      <xdr:col>50</xdr:col>
      <xdr:colOff>165100</xdr:colOff>
      <xdr:row>79</xdr:row>
      <xdr:rowOff>60472</xdr:rowOff>
    </xdr:to>
    <xdr:sp macro="" textlink="">
      <xdr:nvSpPr>
        <xdr:cNvPr id="425" name="楕円 424"/>
        <xdr:cNvSpPr/>
      </xdr:nvSpPr>
      <xdr:spPr>
        <a:xfrm>
          <a:off x="9588500" y="135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51599</xdr:rowOff>
    </xdr:from>
    <xdr:ext cx="469744" cy="259045"/>
    <xdr:sp macro="" textlink="">
      <xdr:nvSpPr>
        <xdr:cNvPr id="426" name="テキスト ボックス 425"/>
        <xdr:cNvSpPr txBox="1"/>
      </xdr:nvSpPr>
      <xdr:spPr>
        <a:xfrm>
          <a:off x="9404428" y="1359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121117</xdr:rowOff>
    </xdr:from>
    <xdr:to>
      <xdr:col>46</xdr:col>
      <xdr:colOff>38100</xdr:colOff>
      <xdr:row>79</xdr:row>
      <xdr:rowOff>51267</xdr:rowOff>
    </xdr:to>
    <xdr:sp macro="" textlink="">
      <xdr:nvSpPr>
        <xdr:cNvPr id="427" name="楕円 426"/>
        <xdr:cNvSpPr/>
      </xdr:nvSpPr>
      <xdr:spPr>
        <a:xfrm>
          <a:off x="8699500" y="1349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42394</xdr:rowOff>
    </xdr:from>
    <xdr:ext cx="469744" cy="259045"/>
    <xdr:sp macro="" textlink="">
      <xdr:nvSpPr>
        <xdr:cNvPr id="428" name="テキスト ボックス 427"/>
        <xdr:cNvSpPr txBox="1"/>
      </xdr:nvSpPr>
      <xdr:spPr>
        <a:xfrm>
          <a:off x="8515428" y="1358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150706</xdr:rowOff>
    </xdr:from>
    <xdr:to>
      <xdr:col>41</xdr:col>
      <xdr:colOff>101600</xdr:colOff>
      <xdr:row>77</xdr:row>
      <xdr:rowOff>80856</xdr:rowOff>
    </xdr:to>
    <xdr:sp macro="" textlink="">
      <xdr:nvSpPr>
        <xdr:cNvPr id="429" name="楕円 428"/>
        <xdr:cNvSpPr/>
      </xdr:nvSpPr>
      <xdr:spPr>
        <a:xfrm>
          <a:off x="7810500" y="1318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71983</xdr:rowOff>
    </xdr:from>
    <xdr:ext cx="534377" cy="259045"/>
    <xdr:sp macro="" textlink="">
      <xdr:nvSpPr>
        <xdr:cNvPr id="430" name="テキスト ボックス 429"/>
        <xdr:cNvSpPr txBox="1"/>
      </xdr:nvSpPr>
      <xdr:spPr>
        <a:xfrm>
          <a:off x="7594111" y="132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146675</xdr:rowOff>
    </xdr:from>
    <xdr:to>
      <xdr:col>36</xdr:col>
      <xdr:colOff>165100</xdr:colOff>
      <xdr:row>78</xdr:row>
      <xdr:rowOff>76825</xdr:rowOff>
    </xdr:to>
    <xdr:sp macro="" textlink="">
      <xdr:nvSpPr>
        <xdr:cNvPr id="431" name="楕円 430"/>
        <xdr:cNvSpPr/>
      </xdr:nvSpPr>
      <xdr:spPr>
        <a:xfrm>
          <a:off x="6921500" y="133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67952</xdr:rowOff>
    </xdr:from>
    <xdr:ext cx="534377" cy="259045"/>
    <xdr:sp macro="" textlink="">
      <xdr:nvSpPr>
        <xdr:cNvPr id="432" name="テキスト ボックス 431"/>
        <xdr:cNvSpPr txBox="1"/>
      </xdr:nvSpPr>
      <xdr:spPr>
        <a:xfrm>
          <a:off x="6705111" y="1344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58" name="直線コネクタ 457"/>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59" name="普通建設事業費 （ うち更新整備　）最小値テキスト"/>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60" name="直線コネクタ 459"/>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61" name="普通建設事業費 （ うち更新整備　）最大値テキスト"/>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2" name="直線コネクタ 461"/>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37190</xdr:rowOff>
    </xdr:from>
    <xdr:to>
      <xdr:col>55</xdr:col>
      <xdr:colOff>0</xdr:colOff>
      <xdr:row>95</xdr:row>
      <xdr:rowOff>56500</xdr:rowOff>
    </xdr:to>
    <xdr:cxnSp macro="">
      <xdr:nvCxnSpPr>
        <xdr:cNvPr id="463" name="直線コネクタ 462"/>
        <xdr:cNvCxnSpPr/>
      </xdr:nvCxnSpPr>
      <xdr:spPr>
        <a:xfrm flipV="1">
          <a:off x="9639300" y="16324940"/>
          <a:ext cx="838200" cy="1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103424</xdr:rowOff>
    </xdr:from>
    <xdr:ext cx="534377" cy="259045"/>
    <xdr:sp macro="" textlink="">
      <xdr:nvSpPr>
        <xdr:cNvPr id="464" name="普通建設事業費 （ うち更新整備　）平均値テキスト"/>
        <xdr:cNvSpPr txBox="1"/>
      </xdr:nvSpPr>
      <xdr:spPr>
        <a:xfrm>
          <a:off x="10528300" y="163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5" name="フローチャート: 判断 464"/>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56500</xdr:rowOff>
    </xdr:from>
    <xdr:to>
      <xdr:col>50</xdr:col>
      <xdr:colOff>114300</xdr:colOff>
      <xdr:row>95</xdr:row>
      <xdr:rowOff>78969</xdr:rowOff>
    </xdr:to>
    <xdr:cxnSp macro="">
      <xdr:nvCxnSpPr>
        <xdr:cNvPr id="466" name="直線コネクタ 465"/>
        <xdr:cNvCxnSpPr/>
      </xdr:nvCxnSpPr>
      <xdr:spPr>
        <a:xfrm flipV="1">
          <a:off x="8750300" y="16344250"/>
          <a:ext cx="889000" cy="2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67" name="フローチャート: 判断 466"/>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13977</xdr:rowOff>
    </xdr:from>
    <xdr:ext cx="534377" cy="259045"/>
    <xdr:sp macro="" textlink="">
      <xdr:nvSpPr>
        <xdr:cNvPr id="468" name="テキスト ボックス 467"/>
        <xdr:cNvSpPr txBox="1"/>
      </xdr:nvSpPr>
      <xdr:spPr>
        <a:xfrm>
          <a:off x="9372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78969</xdr:rowOff>
    </xdr:from>
    <xdr:to>
      <xdr:col>45</xdr:col>
      <xdr:colOff>177800</xdr:colOff>
      <xdr:row>95</xdr:row>
      <xdr:rowOff>83541</xdr:rowOff>
    </xdr:to>
    <xdr:cxnSp macro="">
      <xdr:nvCxnSpPr>
        <xdr:cNvPr id="469" name="直線コネクタ 468"/>
        <xdr:cNvCxnSpPr/>
      </xdr:nvCxnSpPr>
      <xdr:spPr>
        <a:xfrm flipV="1">
          <a:off x="7861300" y="1636671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70" name="フローチャート: 判断 469"/>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85191</xdr:rowOff>
    </xdr:from>
    <xdr:ext cx="534377" cy="259045"/>
    <xdr:sp macro="" textlink="">
      <xdr:nvSpPr>
        <xdr:cNvPr id="471" name="テキスト ボックス 470"/>
        <xdr:cNvSpPr txBox="1"/>
      </xdr:nvSpPr>
      <xdr:spPr>
        <a:xfrm>
          <a:off x="8483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55586</xdr:rowOff>
    </xdr:from>
    <xdr:to>
      <xdr:col>41</xdr:col>
      <xdr:colOff>50800</xdr:colOff>
      <xdr:row>95</xdr:row>
      <xdr:rowOff>83541</xdr:rowOff>
    </xdr:to>
    <xdr:cxnSp macro="">
      <xdr:nvCxnSpPr>
        <xdr:cNvPr id="472" name="直線コネクタ 471"/>
        <xdr:cNvCxnSpPr/>
      </xdr:nvCxnSpPr>
      <xdr:spPr>
        <a:xfrm>
          <a:off x="6972300" y="16343336"/>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3" name="フローチャート: 判断 472"/>
        <xdr:cNvSpPr/>
      </xdr:nvSpPr>
      <xdr:spPr>
        <a:xfrm>
          <a:off x="7810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150700</xdr:rowOff>
    </xdr:from>
    <xdr:ext cx="534377" cy="259045"/>
    <xdr:sp macro="" textlink="">
      <xdr:nvSpPr>
        <xdr:cNvPr id="474" name="テキスト ボックス 473"/>
        <xdr:cNvSpPr txBox="1"/>
      </xdr:nvSpPr>
      <xdr:spPr>
        <a:xfrm>
          <a:off x="7594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5" name="フローチャート: 判断 474"/>
        <xdr:cNvSpPr/>
      </xdr:nvSpPr>
      <xdr:spPr>
        <a:xfrm>
          <a:off x="6921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127264</xdr:rowOff>
    </xdr:from>
    <xdr:ext cx="534377" cy="259045"/>
    <xdr:sp macro="" textlink="">
      <xdr:nvSpPr>
        <xdr:cNvPr id="476" name="テキスト ボックス 475"/>
        <xdr:cNvSpPr txBox="1"/>
      </xdr:nvSpPr>
      <xdr:spPr>
        <a:xfrm>
          <a:off x="6705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157840</xdr:rowOff>
    </xdr:from>
    <xdr:to>
      <xdr:col>55</xdr:col>
      <xdr:colOff>50800</xdr:colOff>
      <xdr:row>95</xdr:row>
      <xdr:rowOff>87990</xdr:rowOff>
    </xdr:to>
    <xdr:sp macro="" textlink="">
      <xdr:nvSpPr>
        <xdr:cNvPr id="482" name="楕円 481"/>
        <xdr:cNvSpPr/>
      </xdr:nvSpPr>
      <xdr:spPr>
        <a:xfrm>
          <a:off x="10426700" y="162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9267</xdr:rowOff>
    </xdr:from>
    <xdr:ext cx="534377" cy="259045"/>
    <xdr:sp macro="" textlink="">
      <xdr:nvSpPr>
        <xdr:cNvPr id="483" name="普通建設事業費 （ うち更新整備　）該当値テキスト"/>
        <xdr:cNvSpPr txBox="1"/>
      </xdr:nvSpPr>
      <xdr:spPr>
        <a:xfrm>
          <a:off x="10528300" y="161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5700</xdr:rowOff>
    </xdr:from>
    <xdr:to>
      <xdr:col>50</xdr:col>
      <xdr:colOff>165100</xdr:colOff>
      <xdr:row>95</xdr:row>
      <xdr:rowOff>107300</xdr:rowOff>
    </xdr:to>
    <xdr:sp macro="" textlink="">
      <xdr:nvSpPr>
        <xdr:cNvPr id="484" name="楕円 483"/>
        <xdr:cNvSpPr/>
      </xdr:nvSpPr>
      <xdr:spPr>
        <a:xfrm>
          <a:off x="9588500" y="1629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123827</xdr:rowOff>
    </xdr:from>
    <xdr:ext cx="534377" cy="259045"/>
    <xdr:sp macro="" textlink="">
      <xdr:nvSpPr>
        <xdr:cNvPr id="485" name="テキスト ボックス 484"/>
        <xdr:cNvSpPr txBox="1"/>
      </xdr:nvSpPr>
      <xdr:spPr>
        <a:xfrm>
          <a:off x="9372111" y="1606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28169</xdr:rowOff>
    </xdr:from>
    <xdr:to>
      <xdr:col>46</xdr:col>
      <xdr:colOff>38100</xdr:colOff>
      <xdr:row>95</xdr:row>
      <xdr:rowOff>129769</xdr:rowOff>
    </xdr:to>
    <xdr:sp macro="" textlink="">
      <xdr:nvSpPr>
        <xdr:cNvPr id="486" name="楕円 485"/>
        <xdr:cNvSpPr/>
      </xdr:nvSpPr>
      <xdr:spPr>
        <a:xfrm>
          <a:off x="8699500" y="163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146296</xdr:rowOff>
    </xdr:from>
    <xdr:ext cx="534377" cy="259045"/>
    <xdr:sp macro="" textlink="">
      <xdr:nvSpPr>
        <xdr:cNvPr id="487" name="テキスト ボックス 486"/>
        <xdr:cNvSpPr txBox="1"/>
      </xdr:nvSpPr>
      <xdr:spPr>
        <a:xfrm>
          <a:off x="8483111" y="1609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32741</xdr:rowOff>
    </xdr:from>
    <xdr:to>
      <xdr:col>41</xdr:col>
      <xdr:colOff>101600</xdr:colOff>
      <xdr:row>95</xdr:row>
      <xdr:rowOff>134341</xdr:rowOff>
    </xdr:to>
    <xdr:sp macro="" textlink="">
      <xdr:nvSpPr>
        <xdr:cNvPr id="488" name="楕円 487"/>
        <xdr:cNvSpPr/>
      </xdr:nvSpPr>
      <xdr:spPr>
        <a:xfrm>
          <a:off x="7810500" y="1632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150868</xdr:rowOff>
    </xdr:from>
    <xdr:ext cx="534377" cy="259045"/>
    <xdr:sp macro="" textlink="">
      <xdr:nvSpPr>
        <xdr:cNvPr id="489" name="テキスト ボックス 488"/>
        <xdr:cNvSpPr txBox="1"/>
      </xdr:nvSpPr>
      <xdr:spPr>
        <a:xfrm>
          <a:off x="7594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4786</xdr:rowOff>
    </xdr:from>
    <xdr:to>
      <xdr:col>36</xdr:col>
      <xdr:colOff>165100</xdr:colOff>
      <xdr:row>95</xdr:row>
      <xdr:rowOff>106386</xdr:rowOff>
    </xdr:to>
    <xdr:sp macro="" textlink="">
      <xdr:nvSpPr>
        <xdr:cNvPr id="490" name="楕円 489"/>
        <xdr:cNvSpPr/>
      </xdr:nvSpPr>
      <xdr:spPr>
        <a:xfrm>
          <a:off x="6921500" y="162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122913</xdr:rowOff>
    </xdr:from>
    <xdr:ext cx="534377" cy="259045"/>
    <xdr:sp macro="" textlink="">
      <xdr:nvSpPr>
        <xdr:cNvPr id="491" name="テキスト ボックス 490"/>
        <xdr:cNvSpPr txBox="1"/>
      </xdr:nvSpPr>
      <xdr:spPr>
        <a:xfrm>
          <a:off x="6705111" y="160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117640</xdr:rowOff>
    </xdr:from>
    <xdr:to>
      <xdr:col>85</xdr:col>
      <xdr:colOff>126364</xdr:colOff>
      <xdr:row>39</xdr:row>
      <xdr:rowOff>44450</xdr:rowOff>
    </xdr:to>
    <xdr:cxnSp macro="">
      <xdr:nvCxnSpPr>
        <xdr:cNvPr id="515" name="直線コネクタ 514"/>
        <xdr:cNvCxnSpPr/>
      </xdr:nvCxnSpPr>
      <xdr:spPr>
        <a:xfrm flipV="1">
          <a:off x="16317595" y="5946940"/>
          <a:ext cx="1269" cy="78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64317</xdr:rowOff>
    </xdr:from>
    <xdr:ext cx="534377" cy="259045"/>
    <xdr:sp macro="" textlink="">
      <xdr:nvSpPr>
        <xdr:cNvPr id="518" name="災害復旧事業費最大値テキスト"/>
        <xdr:cNvSpPr txBox="1"/>
      </xdr:nvSpPr>
      <xdr:spPr>
        <a:xfrm>
          <a:off x="16370300" y="57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117640</xdr:rowOff>
    </xdr:from>
    <xdr:to>
      <xdr:col>86</xdr:col>
      <xdr:colOff>25400</xdr:colOff>
      <xdr:row>34</xdr:row>
      <xdr:rowOff>117640</xdr:rowOff>
    </xdr:to>
    <xdr:cxnSp macro="">
      <xdr:nvCxnSpPr>
        <xdr:cNvPr id="519" name="直線コネクタ 518"/>
        <xdr:cNvCxnSpPr/>
      </xdr:nvCxnSpPr>
      <xdr:spPr>
        <a:xfrm>
          <a:off x="16230600" y="594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166256</xdr:rowOff>
    </xdr:from>
    <xdr:to>
      <xdr:col>85</xdr:col>
      <xdr:colOff>127000</xdr:colOff>
      <xdr:row>36</xdr:row>
      <xdr:rowOff>20714</xdr:rowOff>
    </xdr:to>
    <xdr:cxnSp macro="">
      <xdr:nvCxnSpPr>
        <xdr:cNvPr id="520" name="直線コネクタ 519"/>
        <xdr:cNvCxnSpPr/>
      </xdr:nvCxnSpPr>
      <xdr:spPr>
        <a:xfrm>
          <a:off x="15481300" y="5309756"/>
          <a:ext cx="838200" cy="88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95064</xdr:rowOff>
    </xdr:from>
    <xdr:ext cx="469744" cy="259045"/>
    <xdr:sp macro="" textlink="">
      <xdr:nvSpPr>
        <xdr:cNvPr id="521" name="災害復旧事業費平均値テキスト"/>
        <xdr:cNvSpPr txBox="1"/>
      </xdr:nvSpPr>
      <xdr:spPr>
        <a:xfrm>
          <a:off x="16370300" y="6438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116637</xdr:rowOff>
    </xdr:from>
    <xdr:to>
      <xdr:col>85</xdr:col>
      <xdr:colOff>177800</xdr:colOff>
      <xdr:row>38</xdr:row>
      <xdr:rowOff>46786</xdr:rowOff>
    </xdr:to>
    <xdr:sp macro="" textlink="">
      <xdr:nvSpPr>
        <xdr:cNvPr id="522" name="フローチャート: 判断 521"/>
        <xdr:cNvSpPr/>
      </xdr:nvSpPr>
      <xdr:spPr>
        <a:xfrm>
          <a:off x="16268700" y="6460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166256</xdr:rowOff>
    </xdr:from>
    <xdr:to>
      <xdr:col>81</xdr:col>
      <xdr:colOff>50800</xdr:colOff>
      <xdr:row>36</xdr:row>
      <xdr:rowOff>121031</xdr:rowOff>
    </xdr:to>
    <xdr:cxnSp macro="">
      <xdr:nvCxnSpPr>
        <xdr:cNvPr id="523" name="直線コネクタ 522"/>
        <xdr:cNvCxnSpPr/>
      </xdr:nvCxnSpPr>
      <xdr:spPr>
        <a:xfrm flipV="1">
          <a:off x="14592300" y="5309756"/>
          <a:ext cx="889000" cy="98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143154</xdr:rowOff>
    </xdr:from>
    <xdr:to>
      <xdr:col>81</xdr:col>
      <xdr:colOff>101600</xdr:colOff>
      <xdr:row>38</xdr:row>
      <xdr:rowOff>73304</xdr:rowOff>
    </xdr:to>
    <xdr:sp macro="" textlink="">
      <xdr:nvSpPr>
        <xdr:cNvPr id="524" name="フローチャート: 判断 523"/>
        <xdr:cNvSpPr/>
      </xdr:nvSpPr>
      <xdr:spPr>
        <a:xfrm>
          <a:off x="15430500" y="64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64431</xdr:rowOff>
    </xdr:from>
    <xdr:ext cx="469744" cy="259045"/>
    <xdr:sp macro="" textlink="">
      <xdr:nvSpPr>
        <xdr:cNvPr id="525" name="テキスト ボックス 524"/>
        <xdr:cNvSpPr txBox="1"/>
      </xdr:nvSpPr>
      <xdr:spPr>
        <a:xfrm>
          <a:off x="15246428" y="65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121031</xdr:rowOff>
    </xdr:from>
    <xdr:to>
      <xdr:col>76</xdr:col>
      <xdr:colOff>114300</xdr:colOff>
      <xdr:row>38</xdr:row>
      <xdr:rowOff>82474</xdr:rowOff>
    </xdr:to>
    <xdr:cxnSp macro="">
      <xdr:nvCxnSpPr>
        <xdr:cNvPr id="526" name="直線コネクタ 525"/>
        <xdr:cNvCxnSpPr/>
      </xdr:nvCxnSpPr>
      <xdr:spPr>
        <a:xfrm flipV="1">
          <a:off x="13703300" y="6293231"/>
          <a:ext cx="889000" cy="30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138392</xdr:rowOff>
    </xdr:from>
    <xdr:to>
      <xdr:col>76</xdr:col>
      <xdr:colOff>165100</xdr:colOff>
      <xdr:row>38</xdr:row>
      <xdr:rowOff>68542</xdr:rowOff>
    </xdr:to>
    <xdr:sp macro="" textlink="">
      <xdr:nvSpPr>
        <xdr:cNvPr id="527" name="フローチャート: 判断 526"/>
        <xdr:cNvSpPr/>
      </xdr:nvSpPr>
      <xdr:spPr>
        <a:xfrm>
          <a:off x="14541500" y="648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59669</xdr:rowOff>
    </xdr:from>
    <xdr:ext cx="469744" cy="259045"/>
    <xdr:sp macro="" textlink="">
      <xdr:nvSpPr>
        <xdr:cNvPr id="528" name="テキスト ボックス 527"/>
        <xdr:cNvSpPr txBox="1"/>
      </xdr:nvSpPr>
      <xdr:spPr>
        <a:xfrm>
          <a:off x="14357428" y="657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82474</xdr:rowOff>
    </xdr:from>
    <xdr:to>
      <xdr:col>71</xdr:col>
      <xdr:colOff>177800</xdr:colOff>
      <xdr:row>38</xdr:row>
      <xdr:rowOff>136423</xdr:rowOff>
    </xdr:to>
    <xdr:cxnSp macro="">
      <xdr:nvCxnSpPr>
        <xdr:cNvPr id="529" name="直線コネクタ 528"/>
        <xdr:cNvCxnSpPr/>
      </xdr:nvCxnSpPr>
      <xdr:spPr>
        <a:xfrm flipV="1">
          <a:off x="12814300" y="6597574"/>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105893</xdr:rowOff>
    </xdr:from>
    <xdr:to>
      <xdr:col>72</xdr:col>
      <xdr:colOff>38100</xdr:colOff>
      <xdr:row>35</xdr:row>
      <xdr:rowOff>36043</xdr:rowOff>
    </xdr:to>
    <xdr:sp macro="" textlink="">
      <xdr:nvSpPr>
        <xdr:cNvPr id="530" name="フローチャート: 判断 529"/>
        <xdr:cNvSpPr/>
      </xdr:nvSpPr>
      <xdr:spPr>
        <a:xfrm>
          <a:off x="13652500" y="593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52570</xdr:rowOff>
    </xdr:from>
    <xdr:ext cx="534377" cy="259045"/>
    <xdr:sp macro="" textlink="">
      <xdr:nvSpPr>
        <xdr:cNvPr id="531" name="テキスト ボックス 530"/>
        <xdr:cNvSpPr txBox="1"/>
      </xdr:nvSpPr>
      <xdr:spPr>
        <a:xfrm>
          <a:off x="13436111" y="571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60249</xdr:rowOff>
    </xdr:from>
    <xdr:to>
      <xdr:col>67</xdr:col>
      <xdr:colOff>101600</xdr:colOff>
      <xdr:row>35</xdr:row>
      <xdr:rowOff>161849</xdr:rowOff>
    </xdr:to>
    <xdr:sp macro="" textlink="">
      <xdr:nvSpPr>
        <xdr:cNvPr id="532" name="フローチャート: 判断 531"/>
        <xdr:cNvSpPr/>
      </xdr:nvSpPr>
      <xdr:spPr>
        <a:xfrm>
          <a:off x="12763500" y="606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6926</xdr:rowOff>
    </xdr:from>
    <xdr:ext cx="534377" cy="259045"/>
    <xdr:sp macro="" textlink="">
      <xdr:nvSpPr>
        <xdr:cNvPr id="533" name="テキスト ボックス 532"/>
        <xdr:cNvSpPr txBox="1"/>
      </xdr:nvSpPr>
      <xdr:spPr>
        <a:xfrm>
          <a:off x="12547111" y="583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141364</xdr:rowOff>
    </xdr:from>
    <xdr:to>
      <xdr:col>85</xdr:col>
      <xdr:colOff>177800</xdr:colOff>
      <xdr:row>36</xdr:row>
      <xdr:rowOff>71514</xdr:rowOff>
    </xdr:to>
    <xdr:sp macro="" textlink="">
      <xdr:nvSpPr>
        <xdr:cNvPr id="539" name="楕円 538"/>
        <xdr:cNvSpPr/>
      </xdr:nvSpPr>
      <xdr:spPr>
        <a:xfrm>
          <a:off x="16268700" y="614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164241</xdr:rowOff>
    </xdr:from>
    <xdr:ext cx="534377" cy="259045"/>
    <xdr:sp macro="" textlink="">
      <xdr:nvSpPr>
        <xdr:cNvPr id="540" name="災害復旧事業費該当値テキスト"/>
        <xdr:cNvSpPr txBox="1"/>
      </xdr:nvSpPr>
      <xdr:spPr>
        <a:xfrm>
          <a:off x="16370300" y="59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115456</xdr:rowOff>
    </xdr:from>
    <xdr:to>
      <xdr:col>81</xdr:col>
      <xdr:colOff>101600</xdr:colOff>
      <xdr:row>31</xdr:row>
      <xdr:rowOff>45606</xdr:rowOff>
    </xdr:to>
    <xdr:sp macro="" textlink="">
      <xdr:nvSpPr>
        <xdr:cNvPr id="541" name="楕円 540"/>
        <xdr:cNvSpPr/>
      </xdr:nvSpPr>
      <xdr:spPr>
        <a:xfrm>
          <a:off x="15430500" y="525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62133</xdr:rowOff>
    </xdr:from>
    <xdr:ext cx="534377" cy="259045"/>
    <xdr:sp macro="" textlink="">
      <xdr:nvSpPr>
        <xdr:cNvPr id="542" name="テキスト ボックス 541"/>
        <xdr:cNvSpPr txBox="1"/>
      </xdr:nvSpPr>
      <xdr:spPr>
        <a:xfrm>
          <a:off x="15214111" y="503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70231</xdr:rowOff>
    </xdr:from>
    <xdr:to>
      <xdr:col>76</xdr:col>
      <xdr:colOff>165100</xdr:colOff>
      <xdr:row>37</xdr:row>
      <xdr:rowOff>381</xdr:rowOff>
    </xdr:to>
    <xdr:sp macro="" textlink="">
      <xdr:nvSpPr>
        <xdr:cNvPr id="543" name="楕円 542"/>
        <xdr:cNvSpPr/>
      </xdr:nvSpPr>
      <xdr:spPr>
        <a:xfrm>
          <a:off x="14541500" y="62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16908</xdr:rowOff>
    </xdr:from>
    <xdr:ext cx="534377" cy="259045"/>
    <xdr:sp macro="" textlink="">
      <xdr:nvSpPr>
        <xdr:cNvPr id="544" name="テキスト ボックス 543"/>
        <xdr:cNvSpPr txBox="1"/>
      </xdr:nvSpPr>
      <xdr:spPr>
        <a:xfrm>
          <a:off x="14325111" y="601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31674</xdr:rowOff>
    </xdr:from>
    <xdr:to>
      <xdr:col>72</xdr:col>
      <xdr:colOff>38100</xdr:colOff>
      <xdr:row>38</xdr:row>
      <xdr:rowOff>133274</xdr:rowOff>
    </xdr:to>
    <xdr:sp macro="" textlink="">
      <xdr:nvSpPr>
        <xdr:cNvPr id="545" name="楕円 544"/>
        <xdr:cNvSpPr/>
      </xdr:nvSpPr>
      <xdr:spPr>
        <a:xfrm>
          <a:off x="13652500" y="65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124401</xdr:rowOff>
    </xdr:from>
    <xdr:ext cx="469744" cy="259045"/>
    <xdr:sp macro="" textlink="">
      <xdr:nvSpPr>
        <xdr:cNvPr id="546" name="テキスト ボックス 545"/>
        <xdr:cNvSpPr txBox="1"/>
      </xdr:nvSpPr>
      <xdr:spPr>
        <a:xfrm>
          <a:off x="13468428" y="66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85623</xdr:rowOff>
    </xdr:from>
    <xdr:to>
      <xdr:col>67</xdr:col>
      <xdr:colOff>101600</xdr:colOff>
      <xdr:row>39</xdr:row>
      <xdr:rowOff>15773</xdr:rowOff>
    </xdr:to>
    <xdr:sp macro="" textlink="">
      <xdr:nvSpPr>
        <xdr:cNvPr id="547" name="楕円 546"/>
        <xdr:cNvSpPr/>
      </xdr:nvSpPr>
      <xdr:spPr>
        <a:xfrm>
          <a:off x="12763500" y="66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6900</xdr:rowOff>
    </xdr:from>
    <xdr:ext cx="469744" cy="259045"/>
    <xdr:sp macro="" textlink="">
      <xdr:nvSpPr>
        <xdr:cNvPr id="548" name="テキスト ボックス 547"/>
        <xdr:cNvSpPr txBox="1"/>
      </xdr:nvSpPr>
      <xdr:spPr>
        <a:xfrm>
          <a:off x="12579428" y="669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8" name="テキスト ボックス 617"/>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2" name="テキスト ボックス 62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6" name="直線コネクタ 625"/>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7" name="公債費最小値テキスト"/>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8" name="直線コネクタ 627"/>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9" name="公債費最大値テキスト"/>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30" name="直線コネクタ 629"/>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12056</xdr:rowOff>
    </xdr:from>
    <xdr:to>
      <xdr:col>85</xdr:col>
      <xdr:colOff>127000</xdr:colOff>
      <xdr:row>74</xdr:row>
      <xdr:rowOff>129984</xdr:rowOff>
    </xdr:to>
    <xdr:cxnSp macro="">
      <xdr:nvCxnSpPr>
        <xdr:cNvPr id="631" name="直線コネクタ 630"/>
        <xdr:cNvCxnSpPr/>
      </xdr:nvCxnSpPr>
      <xdr:spPr>
        <a:xfrm flipV="1">
          <a:off x="15481300" y="12699356"/>
          <a:ext cx="838200" cy="11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17678</xdr:rowOff>
    </xdr:from>
    <xdr:ext cx="534377" cy="259045"/>
    <xdr:sp macro="" textlink="">
      <xdr:nvSpPr>
        <xdr:cNvPr id="632" name="公債費平均値テキスト"/>
        <xdr:cNvSpPr txBox="1"/>
      </xdr:nvSpPr>
      <xdr:spPr>
        <a:xfrm>
          <a:off x="16370300" y="12876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33" name="フローチャート: 判断 632"/>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15913</xdr:rowOff>
    </xdr:from>
    <xdr:to>
      <xdr:col>81</xdr:col>
      <xdr:colOff>50800</xdr:colOff>
      <xdr:row>74</xdr:row>
      <xdr:rowOff>129984</xdr:rowOff>
    </xdr:to>
    <xdr:cxnSp macro="">
      <xdr:nvCxnSpPr>
        <xdr:cNvPr id="634" name="直線コネクタ 633"/>
        <xdr:cNvCxnSpPr/>
      </xdr:nvCxnSpPr>
      <xdr:spPr>
        <a:xfrm>
          <a:off x="14592300" y="12360313"/>
          <a:ext cx="889000" cy="45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35" name="フローチャート: 判断 634"/>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155438</xdr:rowOff>
    </xdr:from>
    <xdr:ext cx="534377" cy="259045"/>
    <xdr:sp macro="" textlink="">
      <xdr:nvSpPr>
        <xdr:cNvPr id="636" name="テキスト ボックス 635"/>
        <xdr:cNvSpPr txBox="1"/>
      </xdr:nvSpPr>
      <xdr:spPr>
        <a:xfrm>
          <a:off x="15214111" y="130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15913</xdr:rowOff>
    </xdr:from>
    <xdr:to>
      <xdr:col>76</xdr:col>
      <xdr:colOff>114300</xdr:colOff>
      <xdr:row>72</xdr:row>
      <xdr:rowOff>47731</xdr:rowOff>
    </xdr:to>
    <xdr:cxnSp macro="">
      <xdr:nvCxnSpPr>
        <xdr:cNvPr id="637" name="直線コネクタ 636"/>
        <xdr:cNvCxnSpPr/>
      </xdr:nvCxnSpPr>
      <xdr:spPr>
        <a:xfrm flipV="1">
          <a:off x="13703300" y="12360313"/>
          <a:ext cx="889000" cy="3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8" name="フローチャート: 判断 637"/>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163868</xdr:rowOff>
    </xdr:from>
    <xdr:ext cx="534377" cy="259045"/>
    <xdr:sp macro="" textlink="">
      <xdr:nvSpPr>
        <xdr:cNvPr id="639" name="テキスト ボックス 638"/>
        <xdr:cNvSpPr txBox="1"/>
      </xdr:nvSpPr>
      <xdr:spPr>
        <a:xfrm>
          <a:off x="14325111" y="130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32215</xdr:rowOff>
    </xdr:from>
    <xdr:to>
      <xdr:col>71</xdr:col>
      <xdr:colOff>177800</xdr:colOff>
      <xdr:row>72</xdr:row>
      <xdr:rowOff>47731</xdr:rowOff>
    </xdr:to>
    <xdr:cxnSp macro="">
      <xdr:nvCxnSpPr>
        <xdr:cNvPr id="640" name="直線コネクタ 639"/>
        <xdr:cNvCxnSpPr/>
      </xdr:nvCxnSpPr>
      <xdr:spPr>
        <a:xfrm>
          <a:off x="12814300" y="12376615"/>
          <a:ext cx="889000" cy="1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23135</xdr:rowOff>
    </xdr:from>
    <xdr:to>
      <xdr:col>72</xdr:col>
      <xdr:colOff>38100</xdr:colOff>
      <xdr:row>75</xdr:row>
      <xdr:rowOff>124735</xdr:rowOff>
    </xdr:to>
    <xdr:sp macro="" textlink="">
      <xdr:nvSpPr>
        <xdr:cNvPr id="641" name="フローチャート: 判断 640"/>
        <xdr:cNvSpPr/>
      </xdr:nvSpPr>
      <xdr:spPr>
        <a:xfrm>
          <a:off x="13652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115862</xdr:rowOff>
    </xdr:from>
    <xdr:ext cx="534377" cy="259045"/>
    <xdr:sp macro="" textlink="">
      <xdr:nvSpPr>
        <xdr:cNvPr id="642" name="テキスト ボックス 641"/>
        <xdr:cNvSpPr txBox="1"/>
      </xdr:nvSpPr>
      <xdr:spPr>
        <a:xfrm>
          <a:off x="13436111" y="1297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84571</xdr:rowOff>
    </xdr:from>
    <xdr:to>
      <xdr:col>67</xdr:col>
      <xdr:colOff>101600</xdr:colOff>
      <xdr:row>76</xdr:row>
      <xdr:rowOff>14722</xdr:rowOff>
    </xdr:to>
    <xdr:sp macro="" textlink="">
      <xdr:nvSpPr>
        <xdr:cNvPr id="643" name="フローチャート: 判断 642"/>
        <xdr:cNvSpPr/>
      </xdr:nvSpPr>
      <xdr:spPr>
        <a:xfrm>
          <a:off x="12763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5849</xdr:rowOff>
    </xdr:from>
    <xdr:ext cx="534377" cy="259045"/>
    <xdr:sp macro="" textlink="">
      <xdr:nvSpPr>
        <xdr:cNvPr id="644" name="テキスト ボックス 643"/>
        <xdr:cNvSpPr txBox="1"/>
      </xdr:nvSpPr>
      <xdr:spPr>
        <a:xfrm>
          <a:off x="12547111" y="1303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132706</xdr:rowOff>
    </xdr:from>
    <xdr:to>
      <xdr:col>85</xdr:col>
      <xdr:colOff>177800</xdr:colOff>
      <xdr:row>74</xdr:row>
      <xdr:rowOff>62856</xdr:rowOff>
    </xdr:to>
    <xdr:sp macro="" textlink="">
      <xdr:nvSpPr>
        <xdr:cNvPr id="650" name="楕円 649"/>
        <xdr:cNvSpPr/>
      </xdr:nvSpPr>
      <xdr:spPr>
        <a:xfrm>
          <a:off x="16268700" y="1264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155583</xdr:rowOff>
    </xdr:from>
    <xdr:ext cx="534377" cy="259045"/>
    <xdr:sp macro="" textlink="">
      <xdr:nvSpPr>
        <xdr:cNvPr id="651" name="公債費該当値テキスト"/>
        <xdr:cNvSpPr txBox="1"/>
      </xdr:nvSpPr>
      <xdr:spPr>
        <a:xfrm>
          <a:off x="16370300" y="1249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79184</xdr:rowOff>
    </xdr:from>
    <xdr:to>
      <xdr:col>81</xdr:col>
      <xdr:colOff>101600</xdr:colOff>
      <xdr:row>75</xdr:row>
      <xdr:rowOff>9334</xdr:rowOff>
    </xdr:to>
    <xdr:sp macro="" textlink="">
      <xdr:nvSpPr>
        <xdr:cNvPr id="652" name="楕円 651"/>
        <xdr:cNvSpPr/>
      </xdr:nvSpPr>
      <xdr:spPr>
        <a:xfrm>
          <a:off x="15430500" y="127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25861</xdr:rowOff>
    </xdr:from>
    <xdr:ext cx="534377" cy="259045"/>
    <xdr:sp macro="" textlink="">
      <xdr:nvSpPr>
        <xdr:cNvPr id="653" name="テキスト ボックス 652"/>
        <xdr:cNvSpPr txBox="1"/>
      </xdr:nvSpPr>
      <xdr:spPr>
        <a:xfrm>
          <a:off x="15214111" y="125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136563</xdr:rowOff>
    </xdr:from>
    <xdr:to>
      <xdr:col>76</xdr:col>
      <xdr:colOff>165100</xdr:colOff>
      <xdr:row>72</xdr:row>
      <xdr:rowOff>66713</xdr:rowOff>
    </xdr:to>
    <xdr:sp macro="" textlink="">
      <xdr:nvSpPr>
        <xdr:cNvPr id="654" name="楕円 653"/>
        <xdr:cNvSpPr/>
      </xdr:nvSpPr>
      <xdr:spPr>
        <a:xfrm>
          <a:off x="14541500" y="1230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83240</xdr:rowOff>
    </xdr:from>
    <xdr:ext cx="599010" cy="259045"/>
    <xdr:sp macro="" textlink="">
      <xdr:nvSpPr>
        <xdr:cNvPr id="655" name="テキスト ボックス 654"/>
        <xdr:cNvSpPr txBox="1"/>
      </xdr:nvSpPr>
      <xdr:spPr>
        <a:xfrm>
          <a:off x="14292795" y="1208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168381</xdr:rowOff>
    </xdr:from>
    <xdr:to>
      <xdr:col>72</xdr:col>
      <xdr:colOff>38100</xdr:colOff>
      <xdr:row>72</xdr:row>
      <xdr:rowOff>98531</xdr:rowOff>
    </xdr:to>
    <xdr:sp macro="" textlink="">
      <xdr:nvSpPr>
        <xdr:cNvPr id="656" name="楕円 655"/>
        <xdr:cNvSpPr/>
      </xdr:nvSpPr>
      <xdr:spPr>
        <a:xfrm>
          <a:off x="13652500" y="1234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115058</xdr:rowOff>
    </xdr:from>
    <xdr:ext cx="599010" cy="259045"/>
    <xdr:sp macro="" textlink="">
      <xdr:nvSpPr>
        <xdr:cNvPr id="657" name="テキスト ボックス 656"/>
        <xdr:cNvSpPr txBox="1"/>
      </xdr:nvSpPr>
      <xdr:spPr>
        <a:xfrm>
          <a:off x="13403795" y="1211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152865</xdr:rowOff>
    </xdr:from>
    <xdr:to>
      <xdr:col>67</xdr:col>
      <xdr:colOff>101600</xdr:colOff>
      <xdr:row>72</xdr:row>
      <xdr:rowOff>83015</xdr:rowOff>
    </xdr:to>
    <xdr:sp macro="" textlink="">
      <xdr:nvSpPr>
        <xdr:cNvPr id="658" name="楕円 657"/>
        <xdr:cNvSpPr/>
      </xdr:nvSpPr>
      <xdr:spPr>
        <a:xfrm>
          <a:off x="12763500" y="123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99542</xdr:rowOff>
    </xdr:from>
    <xdr:ext cx="599010" cy="259045"/>
    <xdr:sp macro="" textlink="">
      <xdr:nvSpPr>
        <xdr:cNvPr id="659" name="テキスト ボックス 658"/>
        <xdr:cNvSpPr txBox="1"/>
      </xdr:nvSpPr>
      <xdr:spPr>
        <a:xfrm>
          <a:off x="12514795" y="1210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9" name="テキスト ボックス 67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85" name="直線コネクタ 684"/>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6" name="積立金最小値テキスト"/>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7" name="直線コネクタ 686"/>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8" name="積立金最大値テキスト"/>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9" name="直線コネクタ 688"/>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78022</xdr:rowOff>
    </xdr:from>
    <xdr:to>
      <xdr:col>85</xdr:col>
      <xdr:colOff>127000</xdr:colOff>
      <xdr:row>96</xdr:row>
      <xdr:rowOff>101338</xdr:rowOff>
    </xdr:to>
    <xdr:cxnSp macro="">
      <xdr:nvCxnSpPr>
        <xdr:cNvPr id="690" name="直線コネクタ 689"/>
        <xdr:cNvCxnSpPr/>
      </xdr:nvCxnSpPr>
      <xdr:spPr>
        <a:xfrm>
          <a:off x="15481300" y="16365772"/>
          <a:ext cx="838200" cy="19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140631</xdr:rowOff>
    </xdr:from>
    <xdr:ext cx="534377" cy="259045"/>
    <xdr:sp macro="" textlink="">
      <xdr:nvSpPr>
        <xdr:cNvPr id="691" name="積立金平均値テキスト"/>
        <xdr:cNvSpPr txBox="1"/>
      </xdr:nvSpPr>
      <xdr:spPr>
        <a:xfrm>
          <a:off x="16370300" y="16599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92" name="フローチャート: 判断 691"/>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30962</xdr:rowOff>
    </xdr:from>
    <xdr:to>
      <xdr:col>81</xdr:col>
      <xdr:colOff>50800</xdr:colOff>
      <xdr:row>95</xdr:row>
      <xdr:rowOff>78022</xdr:rowOff>
    </xdr:to>
    <xdr:cxnSp macro="">
      <xdr:nvCxnSpPr>
        <xdr:cNvPr id="693" name="直線コネクタ 692"/>
        <xdr:cNvCxnSpPr/>
      </xdr:nvCxnSpPr>
      <xdr:spPr>
        <a:xfrm>
          <a:off x="14592300" y="15975812"/>
          <a:ext cx="889000" cy="38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94" name="フローチャート: 判断 693"/>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47722</xdr:rowOff>
    </xdr:from>
    <xdr:ext cx="534377" cy="259045"/>
    <xdr:sp macro="" textlink="">
      <xdr:nvSpPr>
        <xdr:cNvPr id="695" name="テキスト ボックス 694"/>
        <xdr:cNvSpPr txBox="1"/>
      </xdr:nvSpPr>
      <xdr:spPr>
        <a:xfrm>
          <a:off x="15214111" y="166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30962</xdr:rowOff>
    </xdr:from>
    <xdr:to>
      <xdr:col>76</xdr:col>
      <xdr:colOff>114300</xdr:colOff>
      <xdr:row>94</xdr:row>
      <xdr:rowOff>135564</xdr:rowOff>
    </xdr:to>
    <xdr:cxnSp macro="">
      <xdr:nvCxnSpPr>
        <xdr:cNvPr id="696" name="直線コネクタ 695"/>
        <xdr:cNvCxnSpPr/>
      </xdr:nvCxnSpPr>
      <xdr:spPr>
        <a:xfrm flipV="1">
          <a:off x="13703300" y="15975812"/>
          <a:ext cx="889000" cy="27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7" name="フローチャート: 判断 696"/>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7968</xdr:rowOff>
    </xdr:from>
    <xdr:ext cx="534377" cy="259045"/>
    <xdr:sp macro="" textlink="">
      <xdr:nvSpPr>
        <xdr:cNvPr id="698" name="テキスト ボックス 697"/>
        <xdr:cNvSpPr txBox="1"/>
      </xdr:nvSpPr>
      <xdr:spPr>
        <a:xfrm>
          <a:off x="14325111" y="166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135564</xdr:rowOff>
    </xdr:from>
    <xdr:to>
      <xdr:col>71</xdr:col>
      <xdr:colOff>177800</xdr:colOff>
      <xdr:row>96</xdr:row>
      <xdr:rowOff>38680</xdr:rowOff>
    </xdr:to>
    <xdr:cxnSp macro="">
      <xdr:nvCxnSpPr>
        <xdr:cNvPr id="699" name="直線コネクタ 698"/>
        <xdr:cNvCxnSpPr/>
      </xdr:nvCxnSpPr>
      <xdr:spPr>
        <a:xfrm flipV="1">
          <a:off x="12814300" y="16251864"/>
          <a:ext cx="889000" cy="24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700" name="フローチャート: 判断 699"/>
        <xdr:cNvSpPr/>
      </xdr:nvSpPr>
      <xdr:spPr>
        <a:xfrm>
          <a:off x="13652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107027</xdr:rowOff>
    </xdr:from>
    <xdr:ext cx="534377" cy="259045"/>
    <xdr:sp macro="" textlink="">
      <xdr:nvSpPr>
        <xdr:cNvPr id="701" name="テキスト ボックス 700"/>
        <xdr:cNvSpPr txBox="1"/>
      </xdr:nvSpPr>
      <xdr:spPr>
        <a:xfrm>
          <a:off x="13436111" y="167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702" name="フローチャート: 判断 701"/>
        <xdr:cNvSpPr/>
      </xdr:nvSpPr>
      <xdr:spPr>
        <a:xfrm>
          <a:off x="12763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33734</xdr:rowOff>
    </xdr:from>
    <xdr:ext cx="534377" cy="259045"/>
    <xdr:sp macro="" textlink="">
      <xdr:nvSpPr>
        <xdr:cNvPr id="703" name="テキスト ボックス 702"/>
        <xdr:cNvSpPr txBox="1"/>
      </xdr:nvSpPr>
      <xdr:spPr>
        <a:xfrm>
          <a:off x="12547111" y="1666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50538</xdr:rowOff>
    </xdr:from>
    <xdr:to>
      <xdr:col>85</xdr:col>
      <xdr:colOff>177800</xdr:colOff>
      <xdr:row>96</xdr:row>
      <xdr:rowOff>152138</xdr:rowOff>
    </xdr:to>
    <xdr:sp macro="" textlink="">
      <xdr:nvSpPr>
        <xdr:cNvPr id="709" name="楕円 708"/>
        <xdr:cNvSpPr/>
      </xdr:nvSpPr>
      <xdr:spPr>
        <a:xfrm>
          <a:off x="16268700" y="165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73415</xdr:rowOff>
    </xdr:from>
    <xdr:ext cx="534377" cy="259045"/>
    <xdr:sp macro="" textlink="">
      <xdr:nvSpPr>
        <xdr:cNvPr id="710" name="積立金該当値テキスト"/>
        <xdr:cNvSpPr txBox="1"/>
      </xdr:nvSpPr>
      <xdr:spPr>
        <a:xfrm>
          <a:off x="16370300" y="1636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27222</xdr:rowOff>
    </xdr:from>
    <xdr:to>
      <xdr:col>81</xdr:col>
      <xdr:colOff>101600</xdr:colOff>
      <xdr:row>95</xdr:row>
      <xdr:rowOff>128822</xdr:rowOff>
    </xdr:to>
    <xdr:sp macro="" textlink="">
      <xdr:nvSpPr>
        <xdr:cNvPr id="711" name="楕円 710"/>
        <xdr:cNvSpPr/>
      </xdr:nvSpPr>
      <xdr:spPr>
        <a:xfrm>
          <a:off x="15430500" y="1631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145349</xdr:rowOff>
    </xdr:from>
    <xdr:ext cx="534377" cy="259045"/>
    <xdr:sp macro="" textlink="">
      <xdr:nvSpPr>
        <xdr:cNvPr id="712" name="テキスト ボックス 711"/>
        <xdr:cNvSpPr txBox="1"/>
      </xdr:nvSpPr>
      <xdr:spPr>
        <a:xfrm>
          <a:off x="15214111" y="160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151612</xdr:rowOff>
    </xdr:from>
    <xdr:to>
      <xdr:col>76</xdr:col>
      <xdr:colOff>165100</xdr:colOff>
      <xdr:row>93</xdr:row>
      <xdr:rowOff>81762</xdr:rowOff>
    </xdr:to>
    <xdr:sp macro="" textlink="">
      <xdr:nvSpPr>
        <xdr:cNvPr id="713" name="楕円 712"/>
        <xdr:cNvSpPr/>
      </xdr:nvSpPr>
      <xdr:spPr>
        <a:xfrm>
          <a:off x="14541500" y="1592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98289</xdr:rowOff>
    </xdr:from>
    <xdr:ext cx="599010" cy="259045"/>
    <xdr:sp macro="" textlink="">
      <xdr:nvSpPr>
        <xdr:cNvPr id="714" name="テキスト ボックス 713"/>
        <xdr:cNvSpPr txBox="1"/>
      </xdr:nvSpPr>
      <xdr:spPr>
        <a:xfrm>
          <a:off x="14292795" y="15700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84764</xdr:rowOff>
    </xdr:from>
    <xdr:to>
      <xdr:col>72</xdr:col>
      <xdr:colOff>38100</xdr:colOff>
      <xdr:row>95</xdr:row>
      <xdr:rowOff>14914</xdr:rowOff>
    </xdr:to>
    <xdr:sp macro="" textlink="">
      <xdr:nvSpPr>
        <xdr:cNvPr id="715" name="楕円 714"/>
        <xdr:cNvSpPr/>
      </xdr:nvSpPr>
      <xdr:spPr>
        <a:xfrm>
          <a:off x="13652500" y="162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31441</xdr:rowOff>
    </xdr:from>
    <xdr:ext cx="534377" cy="259045"/>
    <xdr:sp macro="" textlink="">
      <xdr:nvSpPr>
        <xdr:cNvPr id="716" name="テキスト ボックス 715"/>
        <xdr:cNvSpPr txBox="1"/>
      </xdr:nvSpPr>
      <xdr:spPr>
        <a:xfrm>
          <a:off x="13436111" y="1597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159330</xdr:rowOff>
    </xdr:from>
    <xdr:to>
      <xdr:col>67</xdr:col>
      <xdr:colOff>101600</xdr:colOff>
      <xdr:row>96</xdr:row>
      <xdr:rowOff>89480</xdr:rowOff>
    </xdr:to>
    <xdr:sp macro="" textlink="">
      <xdr:nvSpPr>
        <xdr:cNvPr id="717" name="楕円 716"/>
        <xdr:cNvSpPr/>
      </xdr:nvSpPr>
      <xdr:spPr>
        <a:xfrm>
          <a:off x="12763500" y="164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106007</xdr:rowOff>
    </xdr:from>
    <xdr:ext cx="534377" cy="259045"/>
    <xdr:sp macro="" textlink="">
      <xdr:nvSpPr>
        <xdr:cNvPr id="718" name="テキスト ボックス 717"/>
        <xdr:cNvSpPr txBox="1"/>
      </xdr:nvSpPr>
      <xdr:spPr>
        <a:xfrm>
          <a:off x="12547111" y="1622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40" name="直線コネクタ 739"/>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43" name="投資及び出資金最大値テキスト"/>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44" name="直線コネクタ 743"/>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3317</xdr:rowOff>
    </xdr:from>
    <xdr:to>
      <xdr:col>116</xdr:col>
      <xdr:colOff>63500</xdr:colOff>
      <xdr:row>36</xdr:row>
      <xdr:rowOff>14564</xdr:rowOff>
    </xdr:to>
    <xdr:cxnSp macro="">
      <xdr:nvCxnSpPr>
        <xdr:cNvPr id="745" name="直線コネクタ 744"/>
        <xdr:cNvCxnSpPr/>
      </xdr:nvCxnSpPr>
      <xdr:spPr>
        <a:xfrm>
          <a:off x="21323300" y="6175517"/>
          <a:ext cx="8382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150126</xdr:rowOff>
    </xdr:from>
    <xdr:ext cx="469744" cy="259045"/>
    <xdr:sp macro="" textlink="">
      <xdr:nvSpPr>
        <xdr:cNvPr id="746" name="投資及び出資金平均値テキスト"/>
        <xdr:cNvSpPr txBox="1"/>
      </xdr:nvSpPr>
      <xdr:spPr>
        <a:xfrm>
          <a:off x="22212300" y="6322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7" name="フローチャート: 判断 746"/>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3317</xdr:rowOff>
    </xdr:from>
    <xdr:to>
      <xdr:col>111</xdr:col>
      <xdr:colOff>177800</xdr:colOff>
      <xdr:row>36</xdr:row>
      <xdr:rowOff>106325</xdr:rowOff>
    </xdr:to>
    <xdr:cxnSp macro="">
      <xdr:nvCxnSpPr>
        <xdr:cNvPr id="748" name="直線コネクタ 747"/>
        <xdr:cNvCxnSpPr/>
      </xdr:nvCxnSpPr>
      <xdr:spPr>
        <a:xfrm flipV="1">
          <a:off x="20434300" y="6175517"/>
          <a:ext cx="889000" cy="10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9" name="フローチャート: 判断 748"/>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127861</xdr:rowOff>
    </xdr:from>
    <xdr:ext cx="469744" cy="259045"/>
    <xdr:sp macro="" textlink="">
      <xdr:nvSpPr>
        <xdr:cNvPr id="750" name="テキスト ボックス 749"/>
        <xdr:cNvSpPr txBox="1"/>
      </xdr:nvSpPr>
      <xdr:spPr>
        <a:xfrm>
          <a:off x="21088428" y="647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106325</xdr:rowOff>
    </xdr:from>
    <xdr:to>
      <xdr:col>107</xdr:col>
      <xdr:colOff>50800</xdr:colOff>
      <xdr:row>36</xdr:row>
      <xdr:rowOff>152227</xdr:rowOff>
    </xdr:to>
    <xdr:cxnSp macro="">
      <xdr:nvCxnSpPr>
        <xdr:cNvPr id="751" name="直線コネクタ 750"/>
        <xdr:cNvCxnSpPr/>
      </xdr:nvCxnSpPr>
      <xdr:spPr>
        <a:xfrm flipV="1">
          <a:off x="19545300" y="6278525"/>
          <a:ext cx="889000" cy="4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52" name="フローチャート: 判断 751"/>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119768</xdr:rowOff>
    </xdr:from>
    <xdr:ext cx="469744" cy="259045"/>
    <xdr:sp macro="" textlink="">
      <xdr:nvSpPr>
        <xdr:cNvPr id="753" name="テキスト ボックス 752"/>
        <xdr:cNvSpPr txBox="1"/>
      </xdr:nvSpPr>
      <xdr:spPr>
        <a:xfrm>
          <a:off x="20199428" y="64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152227</xdr:rowOff>
    </xdr:from>
    <xdr:to>
      <xdr:col>102</xdr:col>
      <xdr:colOff>114300</xdr:colOff>
      <xdr:row>38</xdr:row>
      <xdr:rowOff>139700</xdr:rowOff>
    </xdr:to>
    <xdr:cxnSp macro="">
      <xdr:nvCxnSpPr>
        <xdr:cNvPr id="754" name="直線コネクタ 753"/>
        <xdr:cNvCxnSpPr/>
      </xdr:nvCxnSpPr>
      <xdr:spPr>
        <a:xfrm flipV="1">
          <a:off x="18656300" y="6324427"/>
          <a:ext cx="889000" cy="33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xdr:rowOff>
    </xdr:from>
    <xdr:to>
      <xdr:col>102</xdr:col>
      <xdr:colOff>165100</xdr:colOff>
      <xdr:row>37</xdr:row>
      <xdr:rowOff>115931</xdr:rowOff>
    </xdr:to>
    <xdr:sp macro="" textlink="">
      <xdr:nvSpPr>
        <xdr:cNvPr id="755" name="フローチャート: 判断 754"/>
        <xdr:cNvSpPr/>
      </xdr:nvSpPr>
      <xdr:spPr>
        <a:xfrm>
          <a:off x="19494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107058</xdr:rowOff>
    </xdr:from>
    <xdr:ext cx="469744" cy="259045"/>
    <xdr:sp macro="" textlink="">
      <xdr:nvSpPr>
        <xdr:cNvPr id="756" name="テキスト ボックス 755"/>
        <xdr:cNvSpPr txBox="1"/>
      </xdr:nvSpPr>
      <xdr:spPr>
        <a:xfrm>
          <a:off x="19310428" y="64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51364</xdr:rowOff>
    </xdr:from>
    <xdr:to>
      <xdr:col>98</xdr:col>
      <xdr:colOff>38100</xdr:colOff>
      <xdr:row>37</xdr:row>
      <xdr:rowOff>152964</xdr:rowOff>
    </xdr:to>
    <xdr:sp macro="" textlink="">
      <xdr:nvSpPr>
        <xdr:cNvPr id="757" name="フローチャート: 判断 756"/>
        <xdr:cNvSpPr/>
      </xdr:nvSpPr>
      <xdr:spPr>
        <a:xfrm>
          <a:off x="18605500" y="63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169491</xdr:rowOff>
    </xdr:from>
    <xdr:ext cx="469744" cy="259045"/>
    <xdr:sp macro="" textlink="">
      <xdr:nvSpPr>
        <xdr:cNvPr id="758" name="テキスト ボックス 757"/>
        <xdr:cNvSpPr txBox="1"/>
      </xdr:nvSpPr>
      <xdr:spPr>
        <a:xfrm>
          <a:off x="18421428" y="61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135214</xdr:rowOff>
    </xdr:from>
    <xdr:to>
      <xdr:col>116</xdr:col>
      <xdr:colOff>114300</xdr:colOff>
      <xdr:row>36</xdr:row>
      <xdr:rowOff>65364</xdr:rowOff>
    </xdr:to>
    <xdr:sp macro="" textlink="">
      <xdr:nvSpPr>
        <xdr:cNvPr id="764" name="楕円 763"/>
        <xdr:cNvSpPr/>
      </xdr:nvSpPr>
      <xdr:spPr>
        <a:xfrm>
          <a:off x="22110700" y="613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158091</xdr:rowOff>
    </xdr:from>
    <xdr:ext cx="534377" cy="259045"/>
    <xdr:sp macro="" textlink="">
      <xdr:nvSpPr>
        <xdr:cNvPr id="765" name="投資及び出資金該当値テキスト"/>
        <xdr:cNvSpPr txBox="1"/>
      </xdr:nvSpPr>
      <xdr:spPr>
        <a:xfrm>
          <a:off x="22212300" y="598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123967</xdr:rowOff>
    </xdr:from>
    <xdr:to>
      <xdr:col>112</xdr:col>
      <xdr:colOff>38100</xdr:colOff>
      <xdr:row>36</xdr:row>
      <xdr:rowOff>54117</xdr:rowOff>
    </xdr:to>
    <xdr:sp macro="" textlink="">
      <xdr:nvSpPr>
        <xdr:cNvPr id="766" name="楕円 765"/>
        <xdr:cNvSpPr/>
      </xdr:nvSpPr>
      <xdr:spPr>
        <a:xfrm>
          <a:off x="21272500" y="612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70644</xdr:rowOff>
    </xdr:from>
    <xdr:ext cx="534377" cy="259045"/>
    <xdr:sp macro="" textlink="">
      <xdr:nvSpPr>
        <xdr:cNvPr id="767" name="テキスト ボックス 766"/>
        <xdr:cNvSpPr txBox="1"/>
      </xdr:nvSpPr>
      <xdr:spPr>
        <a:xfrm>
          <a:off x="21056111" y="58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55525</xdr:rowOff>
    </xdr:from>
    <xdr:to>
      <xdr:col>107</xdr:col>
      <xdr:colOff>101600</xdr:colOff>
      <xdr:row>36</xdr:row>
      <xdr:rowOff>157125</xdr:rowOff>
    </xdr:to>
    <xdr:sp macro="" textlink="">
      <xdr:nvSpPr>
        <xdr:cNvPr id="768" name="楕円 767"/>
        <xdr:cNvSpPr/>
      </xdr:nvSpPr>
      <xdr:spPr>
        <a:xfrm>
          <a:off x="203835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2202</xdr:rowOff>
    </xdr:from>
    <xdr:ext cx="469744" cy="259045"/>
    <xdr:sp macro="" textlink="">
      <xdr:nvSpPr>
        <xdr:cNvPr id="769" name="テキスト ボックス 768"/>
        <xdr:cNvSpPr txBox="1"/>
      </xdr:nvSpPr>
      <xdr:spPr>
        <a:xfrm>
          <a:off x="20199428" y="600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101427</xdr:rowOff>
    </xdr:from>
    <xdr:to>
      <xdr:col>102</xdr:col>
      <xdr:colOff>165100</xdr:colOff>
      <xdr:row>37</xdr:row>
      <xdr:rowOff>31577</xdr:rowOff>
    </xdr:to>
    <xdr:sp macro="" textlink="">
      <xdr:nvSpPr>
        <xdr:cNvPr id="770" name="楕円 769"/>
        <xdr:cNvSpPr/>
      </xdr:nvSpPr>
      <xdr:spPr>
        <a:xfrm>
          <a:off x="19494500" y="627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48104</xdr:rowOff>
    </xdr:from>
    <xdr:ext cx="469744" cy="259045"/>
    <xdr:sp macro="" textlink="">
      <xdr:nvSpPr>
        <xdr:cNvPr id="771" name="テキスト ボックス 770"/>
        <xdr:cNvSpPr txBox="1"/>
      </xdr:nvSpPr>
      <xdr:spPr>
        <a:xfrm>
          <a:off x="19310428" y="604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9" name="直線コネクタ 798"/>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802" name="貸付金最大値テキスト"/>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803" name="直線コネクタ 802"/>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50002</xdr:rowOff>
    </xdr:from>
    <xdr:to>
      <xdr:col>116</xdr:col>
      <xdr:colOff>63500</xdr:colOff>
      <xdr:row>57</xdr:row>
      <xdr:rowOff>54901</xdr:rowOff>
    </xdr:to>
    <xdr:cxnSp macro="">
      <xdr:nvCxnSpPr>
        <xdr:cNvPr id="804" name="直線コネクタ 803"/>
        <xdr:cNvCxnSpPr/>
      </xdr:nvCxnSpPr>
      <xdr:spPr>
        <a:xfrm flipV="1">
          <a:off x="21323300" y="982265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851</xdr:rowOff>
    </xdr:from>
    <xdr:ext cx="469744" cy="259045"/>
    <xdr:sp macro="" textlink="">
      <xdr:nvSpPr>
        <xdr:cNvPr id="805" name="貸付金平均値テキスト"/>
        <xdr:cNvSpPr txBox="1"/>
      </xdr:nvSpPr>
      <xdr:spPr>
        <a:xfrm>
          <a:off x="22212300" y="960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6" name="フローチャート: 判断 805"/>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54901</xdr:rowOff>
    </xdr:from>
    <xdr:to>
      <xdr:col>111</xdr:col>
      <xdr:colOff>177800</xdr:colOff>
      <xdr:row>57</xdr:row>
      <xdr:rowOff>63282</xdr:rowOff>
    </xdr:to>
    <xdr:cxnSp macro="">
      <xdr:nvCxnSpPr>
        <xdr:cNvPr id="807" name="直線コネクタ 806"/>
        <xdr:cNvCxnSpPr/>
      </xdr:nvCxnSpPr>
      <xdr:spPr>
        <a:xfrm flipV="1">
          <a:off x="20434300" y="9827551"/>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8" name="フローチャート: 判断 807"/>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107858</xdr:rowOff>
    </xdr:from>
    <xdr:ext cx="469744" cy="259045"/>
    <xdr:sp macro="" textlink="">
      <xdr:nvSpPr>
        <xdr:cNvPr id="809" name="テキスト ボックス 808"/>
        <xdr:cNvSpPr txBox="1"/>
      </xdr:nvSpPr>
      <xdr:spPr>
        <a:xfrm>
          <a:off x="21088428" y="953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63282</xdr:rowOff>
    </xdr:from>
    <xdr:to>
      <xdr:col>107</xdr:col>
      <xdr:colOff>50800</xdr:colOff>
      <xdr:row>57</xdr:row>
      <xdr:rowOff>111289</xdr:rowOff>
    </xdr:to>
    <xdr:cxnSp macro="">
      <xdr:nvCxnSpPr>
        <xdr:cNvPr id="810" name="直線コネクタ 809"/>
        <xdr:cNvCxnSpPr/>
      </xdr:nvCxnSpPr>
      <xdr:spPr>
        <a:xfrm flipV="1">
          <a:off x="19545300" y="9835932"/>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11" name="フローチャート: 判断 810"/>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90005</xdr:rowOff>
    </xdr:from>
    <xdr:ext cx="469744" cy="259045"/>
    <xdr:sp macro="" textlink="">
      <xdr:nvSpPr>
        <xdr:cNvPr id="812" name="テキスト ボックス 811"/>
        <xdr:cNvSpPr txBox="1"/>
      </xdr:nvSpPr>
      <xdr:spPr>
        <a:xfrm>
          <a:off x="20199428" y="951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111289</xdr:rowOff>
    </xdr:from>
    <xdr:to>
      <xdr:col>102</xdr:col>
      <xdr:colOff>114300</xdr:colOff>
      <xdr:row>58</xdr:row>
      <xdr:rowOff>64480</xdr:rowOff>
    </xdr:to>
    <xdr:cxnSp macro="">
      <xdr:nvCxnSpPr>
        <xdr:cNvPr id="813" name="直線コネクタ 812"/>
        <xdr:cNvCxnSpPr/>
      </xdr:nvCxnSpPr>
      <xdr:spPr>
        <a:xfrm flipV="1">
          <a:off x="18656300" y="9883939"/>
          <a:ext cx="889000" cy="12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45684</xdr:rowOff>
    </xdr:from>
    <xdr:to>
      <xdr:col>102</xdr:col>
      <xdr:colOff>165100</xdr:colOff>
      <xdr:row>56</xdr:row>
      <xdr:rowOff>147284</xdr:rowOff>
    </xdr:to>
    <xdr:sp macro="" textlink="">
      <xdr:nvSpPr>
        <xdr:cNvPr id="814" name="フローチャート: 判断 813"/>
        <xdr:cNvSpPr/>
      </xdr:nvSpPr>
      <xdr:spPr>
        <a:xfrm>
          <a:off x="19494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163811</xdr:rowOff>
    </xdr:from>
    <xdr:ext cx="469744" cy="259045"/>
    <xdr:sp macro="" textlink="">
      <xdr:nvSpPr>
        <xdr:cNvPr id="815" name="テキスト ボックス 814"/>
        <xdr:cNvSpPr txBox="1"/>
      </xdr:nvSpPr>
      <xdr:spPr>
        <a:xfrm>
          <a:off x="19310428" y="942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76599</xdr:rowOff>
    </xdr:from>
    <xdr:to>
      <xdr:col>98</xdr:col>
      <xdr:colOff>38100</xdr:colOff>
      <xdr:row>57</xdr:row>
      <xdr:rowOff>6749</xdr:rowOff>
    </xdr:to>
    <xdr:sp macro="" textlink="">
      <xdr:nvSpPr>
        <xdr:cNvPr id="816" name="フローチャート: 判断 815"/>
        <xdr:cNvSpPr/>
      </xdr:nvSpPr>
      <xdr:spPr>
        <a:xfrm>
          <a:off x="18605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23276</xdr:rowOff>
    </xdr:from>
    <xdr:ext cx="469744" cy="259045"/>
    <xdr:sp macro="" textlink="">
      <xdr:nvSpPr>
        <xdr:cNvPr id="817" name="テキスト ボックス 816"/>
        <xdr:cNvSpPr txBox="1"/>
      </xdr:nvSpPr>
      <xdr:spPr>
        <a:xfrm>
          <a:off x="18421428" y="945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170652</xdr:rowOff>
    </xdr:from>
    <xdr:to>
      <xdr:col>116</xdr:col>
      <xdr:colOff>114300</xdr:colOff>
      <xdr:row>57</xdr:row>
      <xdr:rowOff>100802</xdr:rowOff>
    </xdr:to>
    <xdr:sp macro="" textlink="">
      <xdr:nvSpPr>
        <xdr:cNvPr id="823" name="楕円 822"/>
        <xdr:cNvSpPr/>
      </xdr:nvSpPr>
      <xdr:spPr>
        <a:xfrm>
          <a:off x="22110700" y="977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149079</xdr:rowOff>
    </xdr:from>
    <xdr:ext cx="469744" cy="259045"/>
    <xdr:sp macro="" textlink="">
      <xdr:nvSpPr>
        <xdr:cNvPr id="824" name="貸付金該当値テキスト"/>
        <xdr:cNvSpPr txBox="1"/>
      </xdr:nvSpPr>
      <xdr:spPr>
        <a:xfrm>
          <a:off x="22212300" y="975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4101</xdr:rowOff>
    </xdr:from>
    <xdr:to>
      <xdr:col>112</xdr:col>
      <xdr:colOff>38100</xdr:colOff>
      <xdr:row>57</xdr:row>
      <xdr:rowOff>105701</xdr:rowOff>
    </xdr:to>
    <xdr:sp macro="" textlink="">
      <xdr:nvSpPr>
        <xdr:cNvPr id="825" name="楕円 824"/>
        <xdr:cNvSpPr/>
      </xdr:nvSpPr>
      <xdr:spPr>
        <a:xfrm>
          <a:off x="21272500" y="97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96828</xdr:rowOff>
    </xdr:from>
    <xdr:ext cx="469744" cy="259045"/>
    <xdr:sp macro="" textlink="">
      <xdr:nvSpPr>
        <xdr:cNvPr id="826" name="テキスト ボックス 825"/>
        <xdr:cNvSpPr txBox="1"/>
      </xdr:nvSpPr>
      <xdr:spPr>
        <a:xfrm>
          <a:off x="21088428" y="986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12482</xdr:rowOff>
    </xdr:from>
    <xdr:to>
      <xdr:col>107</xdr:col>
      <xdr:colOff>101600</xdr:colOff>
      <xdr:row>57</xdr:row>
      <xdr:rowOff>114082</xdr:rowOff>
    </xdr:to>
    <xdr:sp macro="" textlink="">
      <xdr:nvSpPr>
        <xdr:cNvPr id="827" name="楕円 826"/>
        <xdr:cNvSpPr/>
      </xdr:nvSpPr>
      <xdr:spPr>
        <a:xfrm>
          <a:off x="20383500" y="97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105209</xdr:rowOff>
    </xdr:from>
    <xdr:ext cx="469744" cy="259045"/>
    <xdr:sp macro="" textlink="">
      <xdr:nvSpPr>
        <xdr:cNvPr id="828" name="テキスト ボックス 827"/>
        <xdr:cNvSpPr txBox="1"/>
      </xdr:nvSpPr>
      <xdr:spPr>
        <a:xfrm>
          <a:off x="20199428" y="987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60489</xdr:rowOff>
    </xdr:from>
    <xdr:to>
      <xdr:col>102</xdr:col>
      <xdr:colOff>165100</xdr:colOff>
      <xdr:row>57</xdr:row>
      <xdr:rowOff>162089</xdr:rowOff>
    </xdr:to>
    <xdr:sp macro="" textlink="">
      <xdr:nvSpPr>
        <xdr:cNvPr id="829" name="楕円 828"/>
        <xdr:cNvSpPr/>
      </xdr:nvSpPr>
      <xdr:spPr>
        <a:xfrm>
          <a:off x="19494500" y="983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153216</xdr:rowOff>
    </xdr:from>
    <xdr:ext cx="469744" cy="259045"/>
    <xdr:sp macro="" textlink="">
      <xdr:nvSpPr>
        <xdr:cNvPr id="830" name="テキスト ボックス 829"/>
        <xdr:cNvSpPr txBox="1"/>
      </xdr:nvSpPr>
      <xdr:spPr>
        <a:xfrm>
          <a:off x="19310428" y="992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13680</xdr:rowOff>
    </xdr:from>
    <xdr:to>
      <xdr:col>98</xdr:col>
      <xdr:colOff>38100</xdr:colOff>
      <xdr:row>58</xdr:row>
      <xdr:rowOff>115280</xdr:rowOff>
    </xdr:to>
    <xdr:sp macro="" textlink="">
      <xdr:nvSpPr>
        <xdr:cNvPr id="831" name="楕円 830"/>
        <xdr:cNvSpPr/>
      </xdr:nvSpPr>
      <xdr:spPr>
        <a:xfrm>
          <a:off x="18605500" y="995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106407</xdr:rowOff>
    </xdr:from>
    <xdr:ext cx="469744" cy="259045"/>
    <xdr:sp macro="" textlink="">
      <xdr:nvSpPr>
        <xdr:cNvPr id="832" name="テキスト ボックス 831"/>
        <xdr:cNvSpPr txBox="1"/>
      </xdr:nvSpPr>
      <xdr:spPr>
        <a:xfrm>
          <a:off x="18421428" y="1005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7" name="直線コネクタ 856"/>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8" name="繰出金最小値テキスト"/>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9" name="直線コネクタ 858"/>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60" name="繰出金最大値テキスト"/>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61" name="直線コネクタ 860"/>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61347</xdr:rowOff>
    </xdr:from>
    <xdr:to>
      <xdr:col>116</xdr:col>
      <xdr:colOff>63500</xdr:colOff>
      <xdr:row>73</xdr:row>
      <xdr:rowOff>166694</xdr:rowOff>
    </xdr:to>
    <xdr:cxnSp macro="">
      <xdr:nvCxnSpPr>
        <xdr:cNvPr id="862" name="直線コネクタ 861"/>
        <xdr:cNvCxnSpPr/>
      </xdr:nvCxnSpPr>
      <xdr:spPr>
        <a:xfrm flipV="1">
          <a:off x="21323300" y="12234297"/>
          <a:ext cx="838200" cy="44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80205</xdr:rowOff>
    </xdr:from>
    <xdr:ext cx="534377" cy="259045"/>
    <xdr:sp macro="" textlink="">
      <xdr:nvSpPr>
        <xdr:cNvPr id="863" name="繰出金平均値テキスト"/>
        <xdr:cNvSpPr txBox="1"/>
      </xdr:nvSpPr>
      <xdr:spPr>
        <a:xfrm>
          <a:off x="22212300" y="129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64" name="フローチャート: 判断 863"/>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166694</xdr:rowOff>
    </xdr:from>
    <xdr:to>
      <xdr:col>111</xdr:col>
      <xdr:colOff>177800</xdr:colOff>
      <xdr:row>74</xdr:row>
      <xdr:rowOff>7683</xdr:rowOff>
    </xdr:to>
    <xdr:cxnSp macro="">
      <xdr:nvCxnSpPr>
        <xdr:cNvPr id="865" name="直線コネクタ 864"/>
        <xdr:cNvCxnSpPr/>
      </xdr:nvCxnSpPr>
      <xdr:spPr>
        <a:xfrm flipV="1">
          <a:off x="20434300" y="12682544"/>
          <a:ext cx="889000" cy="1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6" name="フローチャート: 判断 865"/>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61422</xdr:rowOff>
    </xdr:from>
    <xdr:ext cx="534377" cy="259045"/>
    <xdr:sp macro="" textlink="">
      <xdr:nvSpPr>
        <xdr:cNvPr id="867" name="テキスト ボックス 866"/>
        <xdr:cNvSpPr txBox="1"/>
      </xdr:nvSpPr>
      <xdr:spPr>
        <a:xfrm>
          <a:off x="21056111" y="13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136157</xdr:rowOff>
    </xdr:from>
    <xdr:to>
      <xdr:col>107</xdr:col>
      <xdr:colOff>50800</xdr:colOff>
      <xdr:row>74</xdr:row>
      <xdr:rowOff>7683</xdr:rowOff>
    </xdr:to>
    <xdr:cxnSp macro="">
      <xdr:nvCxnSpPr>
        <xdr:cNvPr id="868" name="直線コネクタ 867"/>
        <xdr:cNvCxnSpPr/>
      </xdr:nvCxnSpPr>
      <xdr:spPr>
        <a:xfrm>
          <a:off x="19545300" y="12652007"/>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9" name="フローチャート: 判断 868"/>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63383</xdr:rowOff>
    </xdr:from>
    <xdr:ext cx="534377" cy="259045"/>
    <xdr:sp macro="" textlink="">
      <xdr:nvSpPr>
        <xdr:cNvPr id="870" name="テキスト ボックス 869"/>
        <xdr:cNvSpPr txBox="1"/>
      </xdr:nvSpPr>
      <xdr:spPr>
        <a:xfrm>
          <a:off x="20167111" y="130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80873</xdr:rowOff>
    </xdr:from>
    <xdr:to>
      <xdr:col>102</xdr:col>
      <xdr:colOff>114300</xdr:colOff>
      <xdr:row>73</xdr:row>
      <xdr:rowOff>136157</xdr:rowOff>
    </xdr:to>
    <xdr:cxnSp macro="">
      <xdr:nvCxnSpPr>
        <xdr:cNvPr id="871" name="直線コネクタ 870"/>
        <xdr:cNvCxnSpPr/>
      </xdr:nvCxnSpPr>
      <xdr:spPr>
        <a:xfrm>
          <a:off x="18656300" y="12082373"/>
          <a:ext cx="889000" cy="56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72" name="フローチャート: 判断 871"/>
        <xdr:cNvSpPr/>
      </xdr:nvSpPr>
      <xdr:spPr>
        <a:xfrm>
          <a:off x="19494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47192</xdr:rowOff>
    </xdr:from>
    <xdr:ext cx="534377" cy="259045"/>
    <xdr:sp macro="" textlink="">
      <xdr:nvSpPr>
        <xdr:cNvPr id="873" name="テキスト ボックス 872"/>
        <xdr:cNvSpPr txBox="1"/>
      </xdr:nvSpPr>
      <xdr:spPr>
        <a:xfrm>
          <a:off x="19278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74" name="フローチャート: 判断 873"/>
        <xdr:cNvSpPr/>
      </xdr:nvSpPr>
      <xdr:spPr>
        <a:xfrm>
          <a:off x="18605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113809</xdr:rowOff>
    </xdr:from>
    <xdr:ext cx="534377" cy="259045"/>
    <xdr:sp macro="" textlink="">
      <xdr:nvSpPr>
        <xdr:cNvPr id="875" name="テキスト ボックス 874"/>
        <xdr:cNvSpPr txBox="1"/>
      </xdr:nvSpPr>
      <xdr:spPr>
        <a:xfrm>
          <a:off x="18389111" y="129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10547</xdr:rowOff>
    </xdr:from>
    <xdr:to>
      <xdr:col>116</xdr:col>
      <xdr:colOff>114300</xdr:colOff>
      <xdr:row>71</xdr:row>
      <xdr:rowOff>112147</xdr:rowOff>
    </xdr:to>
    <xdr:sp macro="" textlink="">
      <xdr:nvSpPr>
        <xdr:cNvPr id="881" name="楕円 880"/>
        <xdr:cNvSpPr/>
      </xdr:nvSpPr>
      <xdr:spPr>
        <a:xfrm>
          <a:off x="22110700" y="1218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135024</xdr:rowOff>
    </xdr:from>
    <xdr:ext cx="534377" cy="259045"/>
    <xdr:sp macro="" textlink="">
      <xdr:nvSpPr>
        <xdr:cNvPr id="882" name="繰出金該当値テキスト"/>
        <xdr:cNvSpPr txBox="1"/>
      </xdr:nvSpPr>
      <xdr:spPr>
        <a:xfrm>
          <a:off x="22212300" y="1213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115894</xdr:rowOff>
    </xdr:from>
    <xdr:to>
      <xdr:col>112</xdr:col>
      <xdr:colOff>38100</xdr:colOff>
      <xdr:row>74</xdr:row>
      <xdr:rowOff>46044</xdr:rowOff>
    </xdr:to>
    <xdr:sp macro="" textlink="">
      <xdr:nvSpPr>
        <xdr:cNvPr id="883" name="楕円 882"/>
        <xdr:cNvSpPr/>
      </xdr:nvSpPr>
      <xdr:spPr>
        <a:xfrm>
          <a:off x="21272500" y="1263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62571</xdr:rowOff>
    </xdr:from>
    <xdr:ext cx="534377" cy="259045"/>
    <xdr:sp macro="" textlink="">
      <xdr:nvSpPr>
        <xdr:cNvPr id="884" name="テキスト ボックス 883"/>
        <xdr:cNvSpPr txBox="1"/>
      </xdr:nvSpPr>
      <xdr:spPr>
        <a:xfrm>
          <a:off x="21056111" y="1240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128333</xdr:rowOff>
    </xdr:from>
    <xdr:to>
      <xdr:col>107</xdr:col>
      <xdr:colOff>101600</xdr:colOff>
      <xdr:row>74</xdr:row>
      <xdr:rowOff>58483</xdr:rowOff>
    </xdr:to>
    <xdr:sp macro="" textlink="">
      <xdr:nvSpPr>
        <xdr:cNvPr id="885" name="楕円 884"/>
        <xdr:cNvSpPr/>
      </xdr:nvSpPr>
      <xdr:spPr>
        <a:xfrm>
          <a:off x="20383500" y="126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75010</xdr:rowOff>
    </xdr:from>
    <xdr:ext cx="534377" cy="259045"/>
    <xdr:sp macro="" textlink="">
      <xdr:nvSpPr>
        <xdr:cNvPr id="886" name="テキスト ボックス 885"/>
        <xdr:cNvSpPr txBox="1"/>
      </xdr:nvSpPr>
      <xdr:spPr>
        <a:xfrm>
          <a:off x="20167111" y="1241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85357</xdr:rowOff>
    </xdr:from>
    <xdr:to>
      <xdr:col>102</xdr:col>
      <xdr:colOff>165100</xdr:colOff>
      <xdr:row>74</xdr:row>
      <xdr:rowOff>15507</xdr:rowOff>
    </xdr:to>
    <xdr:sp macro="" textlink="">
      <xdr:nvSpPr>
        <xdr:cNvPr id="887" name="楕円 886"/>
        <xdr:cNvSpPr/>
      </xdr:nvSpPr>
      <xdr:spPr>
        <a:xfrm>
          <a:off x="19494500" y="1260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32034</xdr:rowOff>
    </xdr:from>
    <xdr:ext cx="534377" cy="259045"/>
    <xdr:sp macro="" textlink="">
      <xdr:nvSpPr>
        <xdr:cNvPr id="888" name="テキスト ボックス 887"/>
        <xdr:cNvSpPr txBox="1"/>
      </xdr:nvSpPr>
      <xdr:spPr>
        <a:xfrm>
          <a:off x="19278111" y="123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30073</xdr:rowOff>
    </xdr:from>
    <xdr:to>
      <xdr:col>98</xdr:col>
      <xdr:colOff>38100</xdr:colOff>
      <xdr:row>70</xdr:row>
      <xdr:rowOff>131673</xdr:rowOff>
    </xdr:to>
    <xdr:sp macro="" textlink="">
      <xdr:nvSpPr>
        <xdr:cNvPr id="889" name="楕円 888"/>
        <xdr:cNvSpPr/>
      </xdr:nvSpPr>
      <xdr:spPr>
        <a:xfrm>
          <a:off x="18605500" y="1203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148200</xdr:rowOff>
    </xdr:from>
    <xdr:ext cx="534377" cy="259045"/>
    <xdr:sp macro="" textlink="">
      <xdr:nvSpPr>
        <xdr:cNvPr id="890" name="テキスト ボックス 889"/>
        <xdr:cNvSpPr txBox="1"/>
      </xdr:nvSpPr>
      <xdr:spPr>
        <a:xfrm>
          <a:off x="18389111" y="1180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898,251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684,129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繰出金では、地方債の繰上償還分繰出金の増額により、前年度比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23,530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普通建設事業費では、学校施設整備費の増額により、前年度比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災害復旧事業費では、令和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年度に発生した災害にかかる工事費等の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23,180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積立金では、庁舎建設にかかる基金積立の減額により、前年度比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17,892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その他、当市は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つの有人離島をはじめとした広大な行政範囲を有するため管理すべき公共施設も多く、また、人口減少も著しいことが、類似団体平均値を上回る要因として挙げられる。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25,437
24,817
241.98
23,990,938
22,848,808
989,120
12,156,390
19,229,203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152083</xdr:rowOff>
    </xdr:from>
    <xdr:to>
      <xdr:col>24</xdr:col>
      <xdr:colOff>63500</xdr:colOff>
      <xdr:row>34</xdr:row>
      <xdr:rowOff>59880</xdr:rowOff>
    </xdr:to>
    <xdr:cxnSp macro="">
      <xdr:nvCxnSpPr>
        <xdr:cNvPr id="61" name="直線コネクタ 60"/>
        <xdr:cNvCxnSpPr/>
      </xdr:nvCxnSpPr>
      <xdr:spPr>
        <a:xfrm flipV="1">
          <a:off x="3797300" y="5809933"/>
          <a:ext cx="838200" cy="7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469744" cy="259045"/>
    <xdr:sp macro="" textlink="">
      <xdr:nvSpPr>
        <xdr:cNvPr id="62" name="議会費平均値テキスト"/>
        <xdr:cNvSpPr txBox="1"/>
      </xdr:nvSpPr>
      <xdr:spPr>
        <a:xfrm>
          <a:off x="4686300" y="608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59880</xdr:rowOff>
    </xdr:from>
    <xdr:to>
      <xdr:col>19</xdr:col>
      <xdr:colOff>177800</xdr:colOff>
      <xdr:row>34</xdr:row>
      <xdr:rowOff>128651</xdr:rowOff>
    </xdr:to>
    <xdr:cxnSp macro="">
      <xdr:nvCxnSpPr>
        <xdr:cNvPr id="64" name="直線コネクタ 63"/>
        <xdr:cNvCxnSpPr/>
      </xdr:nvCxnSpPr>
      <xdr:spPr>
        <a:xfrm flipV="1">
          <a:off x="2908300" y="5889180"/>
          <a:ext cx="8890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21036</xdr:rowOff>
    </xdr:from>
    <xdr:ext cx="469744" cy="259045"/>
    <xdr:sp macro="" textlink="">
      <xdr:nvSpPr>
        <xdr:cNvPr id="66" name="テキスト ボックス 65"/>
        <xdr:cNvSpPr txBox="1"/>
      </xdr:nvSpPr>
      <xdr:spPr>
        <a:xfrm>
          <a:off x="3562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93409</xdr:rowOff>
    </xdr:from>
    <xdr:to>
      <xdr:col>15</xdr:col>
      <xdr:colOff>50800</xdr:colOff>
      <xdr:row>34</xdr:row>
      <xdr:rowOff>128651</xdr:rowOff>
    </xdr:to>
    <xdr:cxnSp macro="">
      <xdr:nvCxnSpPr>
        <xdr:cNvPr id="67" name="直線コネクタ 66"/>
        <xdr:cNvCxnSpPr/>
      </xdr:nvCxnSpPr>
      <xdr:spPr>
        <a:xfrm>
          <a:off x="2019300" y="5922709"/>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45038</xdr:rowOff>
    </xdr:from>
    <xdr:ext cx="469744" cy="259045"/>
    <xdr:sp macro="" textlink="">
      <xdr:nvSpPr>
        <xdr:cNvPr id="69" name="テキスト ボックス 68"/>
        <xdr:cNvSpPr txBox="1"/>
      </xdr:nvSpPr>
      <xdr:spPr>
        <a:xfrm>
          <a:off x="2673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58547</xdr:rowOff>
    </xdr:from>
    <xdr:to>
      <xdr:col>10</xdr:col>
      <xdr:colOff>114300</xdr:colOff>
      <xdr:row>34</xdr:row>
      <xdr:rowOff>93409</xdr:rowOff>
    </xdr:to>
    <xdr:cxnSp macro="">
      <xdr:nvCxnSpPr>
        <xdr:cNvPr id="70" name="直線コネクタ 69"/>
        <xdr:cNvCxnSpPr/>
      </xdr:nvCxnSpPr>
      <xdr:spPr>
        <a:xfrm>
          <a:off x="1130300" y="5887847"/>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xdr:cNvSpPr txBox="1"/>
      </xdr:nvSpPr>
      <xdr:spPr>
        <a:xfrm>
          <a:off x="895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101283</xdr:rowOff>
    </xdr:from>
    <xdr:to>
      <xdr:col>24</xdr:col>
      <xdr:colOff>114300</xdr:colOff>
      <xdr:row>34</xdr:row>
      <xdr:rowOff>31433</xdr:rowOff>
    </xdr:to>
    <xdr:sp macro="" textlink="">
      <xdr:nvSpPr>
        <xdr:cNvPr id="80" name="楕円 79"/>
        <xdr:cNvSpPr/>
      </xdr:nvSpPr>
      <xdr:spPr>
        <a:xfrm>
          <a:off x="4584700" y="575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124160</xdr:rowOff>
    </xdr:from>
    <xdr:ext cx="469744" cy="259045"/>
    <xdr:sp macro="" textlink="">
      <xdr:nvSpPr>
        <xdr:cNvPr id="81" name="議会費該当値テキスト"/>
        <xdr:cNvSpPr txBox="1"/>
      </xdr:nvSpPr>
      <xdr:spPr>
        <a:xfrm>
          <a:off x="4686300" y="561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9080</xdr:rowOff>
    </xdr:from>
    <xdr:to>
      <xdr:col>20</xdr:col>
      <xdr:colOff>38100</xdr:colOff>
      <xdr:row>34</xdr:row>
      <xdr:rowOff>110680</xdr:rowOff>
    </xdr:to>
    <xdr:sp macro="" textlink="">
      <xdr:nvSpPr>
        <xdr:cNvPr id="82" name="楕円 81"/>
        <xdr:cNvSpPr/>
      </xdr:nvSpPr>
      <xdr:spPr>
        <a:xfrm>
          <a:off x="3746500" y="58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127207</xdr:rowOff>
    </xdr:from>
    <xdr:ext cx="469744" cy="259045"/>
    <xdr:sp macro="" textlink="">
      <xdr:nvSpPr>
        <xdr:cNvPr id="83" name="テキスト ボックス 82"/>
        <xdr:cNvSpPr txBox="1"/>
      </xdr:nvSpPr>
      <xdr:spPr>
        <a:xfrm>
          <a:off x="3562428" y="561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77851</xdr:rowOff>
    </xdr:from>
    <xdr:to>
      <xdr:col>15</xdr:col>
      <xdr:colOff>101600</xdr:colOff>
      <xdr:row>35</xdr:row>
      <xdr:rowOff>8001</xdr:rowOff>
    </xdr:to>
    <xdr:sp macro="" textlink="">
      <xdr:nvSpPr>
        <xdr:cNvPr id="84" name="楕円 83"/>
        <xdr:cNvSpPr/>
      </xdr:nvSpPr>
      <xdr:spPr>
        <a:xfrm>
          <a:off x="2857500" y="59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24528</xdr:rowOff>
    </xdr:from>
    <xdr:ext cx="469744" cy="259045"/>
    <xdr:sp macro="" textlink="">
      <xdr:nvSpPr>
        <xdr:cNvPr id="85" name="テキスト ボックス 84"/>
        <xdr:cNvSpPr txBox="1"/>
      </xdr:nvSpPr>
      <xdr:spPr>
        <a:xfrm>
          <a:off x="2673428" y="568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42609</xdr:rowOff>
    </xdr:from>
    <xdr:to>
      <xdr:col>10</xdr:col>
      <xdr:colOff>165100</xdr:colOff>
      <xdr:row>34</xdr:row>
      <xdr:rowOff>144209</xdr:rowOff>
    </xdr:to>
    <xdr:sp macro="" textlink="">
      <xdr:nvSpPr>
        <xdr:cNvPr id="86" name="楕円 85"/>
        <xdr:cNvSpPr/>
      </xdr:nvSpPr>
      <xdr:spPr>
        <a:xfrm>
          <a:off x="1968500" y="58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160736</xdr:rowOff>
    </xdr:from>
    <xdr:ext cx="469744" cy="259045"/>
    <xdr:sp macro="" textlink="">
      <xdr:nvSpPr>
        <xdr:cNvPr id="87" name="テキスト ボックス 86"/>
        <xdr:cNvSpPr txBox="1"/>
      </xdr:nvSpPr>
      <xdr:spPr>
        <a:xfrm>
          <a:off x="1784428" y="564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7747</xdr:rowOff>
    </xdr:from>
    <xdr:to>
      <xdr:col>6</xdr:col>
      <xdr:colOff>38100</xdr:colOff>
      <xdr:row>34</xdr:row>
      <xdr:rowOff>109347</xdr:rowOff>
    </xdr:to>
    <xdr:sp macro="" textlink="">
      <xdr:nvSpPr>
        <xdr:cNvPr id="88" name="楕円 87"/>
        <xdr:cNvSpPr/>
      </xdr:nvSpPr>
      <xdr:spPr>
        <a:xfrm>
          <a:off x="1079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125874</xdr:rowOff>
    </xdr:from>
    <xdr:ext cx="469744" cy="259045"/>
    <xdr:sp macro="" textlink="">
      <xdr:nvSpPr>
        <xdr:cNvPr id="89" name="テキスト ボックス 88"/>
        <xdr:cNvSpPr txBox="1"/>
      </xdr:nvSpPr>
      <xdr:spPr>
        <a:xfrm>
          <a:off x="895428" y="561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137506</xdr:rowOff>
    </xdr:from>
    <xdr:to>
      <xdr:col>24</xdr:col>
      <xdr:colOff>63500</xdr:colOff>
      <xdr:row>53</xdr:row>
      <xdr:rowOff>146247</xdr:rowOff>
    </xdr:to>
    <xdr:cxnSp macro="">
      <xdr:nvCxnSpPr>
        <xdr:cNvPr id="116" name="直線コネクタ 115"/>
        <xdr:cNvCxnSpPr/>
      </xdr:nvCxnSpPr>
      <xdr:spPr>
        <a:xfrm flipV="1">
          <a:off x="3797300" y="9224356"/>
          <a:ext cx="8382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59006</xdr:rowOff>
    </xdr:from>
    <xdr:ext cx="599010" cy="259045"/>
    <xdr:sp macro="" textlink="">
      <xdr:nvSpPr>
        <xdr:cNvPr id="117" name="総務費平均値テキスト"/>
        <xdr:cNvSpPr txBox="1"/>
      </xdr:nvSpPr>
      <xdr:spPr>
        <a:xfrm>
          <a:off x="4686300" y="9488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18263</xdr:rowOff>
    </xdr:from>
    <xdr:to>
      <xdr:col>19</xdr:col>
      <xdr:colOff>177800</xdr:colOff>
      <xdr:row>53</xdr:row>
      <xdr:rowOff>146247</xdr:rowOff>
    </xdr:to>
    <xdr:cxnSp macro="">
      <xdr:nvCxnSpPr>
        <xdr:cNvPr id="119" name="直線コネクタ 118"/>
        <xdr:cNvCxnSpPr/>
      </xdr:nvCxnSpPr>
      <xdr:spPr>
        <a:xfrm>
          <a:off x="2908300" y="9105113"/>
          <a:ext cx="889000" cy="12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159215</xdr:rowOff>
    </xdr:from>
    <xdr:ext cx="599010" cy="259045"/>
    <xdr:sp macro="" textlink="">
      <xdr:nvSpPr>
        <xdr:cNvPr id="121" name="テキスト ボックス 120"/>
        <xdr:cNvSpPr txBox="1"/>
      </xdr:nvSpPr>
      <xdr:spPr>
        <a:xfrm>
          <a:off x="3497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29506</xdr:rowOff>
    </xdr:from>
    <xdr:to>
      <xdr:col>15</xdr:col>
      <xdr:colOff>50800</xdr:colOff>
      <xdr:row>53</xdr:row>
      <xdr:rowOff>18263</xdr:rowOff>
    </xdr:to>
    <xdr:cxnSp macro="">
      <xdr:nvCxnSpPr>
        <xdr:cNvPr id="122" name="直線コネクタ 121"/>
        <xdr:cNvCxnSpPr/>
      </xdr:nvCxnSpPr>
      <xdr:spPr>
        <a:xfrm>
          <a:off x="2019300" y="8773456"/>
          <a:ext cx="889000" cy="33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130178</xdr:rowOff>
    </xdr:from>
    <xdr:ext cx="599010" cy="259045"/>
    <xdr:sp macro="" textlink="">
      <xdr:nvSpPr>
        <xdr:cNvPr id="124" name="テキスト ボックス 123"/>
        <xdr:cNvSpPr txBox="1"/>
      </xdr:nvSpPr>
      <xdr:spPr>
        <a:xfrm>
          <a:off x="2608795" y="95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29506</xdr:rowOff>
    </xdr:from>
    <xdr:to>
      <xdr:col>10</xdr:col>
      <xdr:colOff>114300</xdr:colOff>
      <xdr:row>54</xdr:row>
      <xdr:rowOff>71801</xdr:rowOff>
    </xdr:to>
    <xdr:cxnSp macro="">
      <xdr:nvCxnSpPr>
        <xdr:cNvPr id="125" name="直線コネクタ 124"/>
        <xdr:cNvCxnSpPr/>
      </xdr:nvCxnSpPr>
      <xdr:spPr>
        <a:xfrm flipV="1">
          <a:off x="1130300" y="8773456"/>
          <a:ext cx="889000" cy="55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168622</xdr:rowOff>
    </xdr:from>
    <xdr:to>
      <xdr:col>10</xdr:col>
      <xdr:colOff>165100</xdr:colOff>
      <xdr:row>53</xdr:row>
      <xdr:rowOff>98772</xdr:rowOff>
    </xdr:to>
    <xdr:sp macro="" textlink="">
      <xdr:nvSpPr>
        <xdr:cNvPr id="126" name="フローチャート: 判断 125"/>
        <xdr:cNvSpPr/>
      </xdr:nvSpPr>
      <xdr:spPr>
        <a:xfrm>
          <a:off x="1968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89899</xdr:rowOff>
    </xdr:from>
    <xdr:ext cx="599010" cy="259045"/>
    <xdr:sp macro="" textlink="">
      <xdr:nvSpPr>
        <xdr:cNvPr id="127" name="テキスト ボックス 126"/>
        <xdr:cNvSpPr txBox="1"/>
      </xdr:nvSpPr>
      <xdr:spPr>
        <a:xfrm>
          <a:off x="1719795" y="91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99370</xdr:rowOff>
    </xdr:from>
    <xdr:to>
      <xdr:col>6</xdr:col>
      <xdr:colOff>38100</xdr:colOff>
      <xdr:row>56</xdr:row>
      <xdr:rowOff>29520</xdr:rowOff>
    </xdr:to>
    <xdr:sp macro="" textlink="">
      <xdr:nvSpPr>
        <xdr:cNvPr id="128" name="フローチャート: 判断 127"/>
        <xdr:cNvSpPr/>
      </xdr:nvSpPr>
      <xdr:spPr>
        <a:xfrm>
          <a:off x="1079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20647</xdr:rowOff>
    </xdr:from>
    <xdr:ext cx="599010" cy="259045"/>
    <xdr:sp macro="" textlink="">
      <xdr:nvSpPr>
        <xdr:cNvPr id="129" name="テキスト ボックス 128"/>
        <xdr:cNvSpPr txBox="1"/>
      </xdr:nvSpPr>
      <xdr:spPr>
        <a:xfrm>
          <a:off x="830795" y="962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86706</xdr:rowOff>
    </xdr:from>
    <xdr:to>
      <xdr:col>24</xdr:col>
      <xdr:colOff>114300</xdr:colOff>
      <xdr:row>54</xdr:row>
      <xdr:rowOff>16856</xdr:rowOff>
    </xdr:to>
    <xdr:sp macro="" textlink="">
      <xdr:nvSpPr>
        <xdr:cNvPr id="135" name="楕円 134"/>
        <xdr:cNvSpPr/>
      </xdr:nvSpPr>
      <xdr:spPr>
        <a:xfrm>
          <a:off x="4584700" y="917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109583</xdr:rowOff>
    </xdr:from>
    <xdr:ext cx="599010" cy="259045"/>
    <xdr:sp macro="" textlink="">
      <xdr:nvSpPr>
        <xdr:cNvPr id="136" name="総務費該当値テキスト"/>
        <xdr:cNvSpPr txBox="1"/>
      </xdr:nvSpPr>
      <xdr:spPr>
        <a:xfrm>
          <a:off x="4686300" y="902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95447</xdr:rowOff>
    </xdr:from>
    <xdr:to>
      <xdr:col>20</xdr:col>
      <xdr:colOff>38100</xdr:colOff>
      <xdr:row>54</xdr:row>
      <xdr:rowOff>25597</xdr:rowOff>
    </xdr:to>
    <xdr:sp macro="" textlink="">
      <xdr:nvSpPr>
        <xdr:cNvPr id="137" name="楕円 136"/>
        <xdr:cNvSpPr/>
      </xdr:nvSpPr>
      <xdr:spPr>
        <a:xfrm>
          <a:off x="3746500" y="918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42124</xdr:rowOff>
    </xdr:from>
    <xdr:ext cx="599010" cy="259045"/>
    <xdr:sp macro="" textlink="">
      <xdr:nvSpPr>
        <xdr:cNvPr id="138" name="テキスト ボックス 137"/>
        <xdr:cNvSpPr txBox="1"/>
      </xdr:nvSpPr>
      <xdr:spPr>
        <a:xfrm>
          <a:off x="3497795" y="8957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138913</xdr:rowOff>
    </xdr:from>
    <xdr:to>
      <xdr:col>15</xdr:col>
      <xdr:colOff>101600</xdr:colOff>
      <xdr:row>53</xdr:row>
      <xdr:rowOff>69063</xdr:rowOff>
    </xdr:to>
    <xdr:sp macro="" textlink="">
      <xdr:nvSpPr>
        <xdr:cNvPr id="139" name="楕円 138"/>
        <xdr:cNvSpPr/>
      </xdr:nvSpPr>
      <xdr:spPr>
        <a:xfrm>
          <a:off x="2857500" y="905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85590</xdr:rowOff>
    </xdr:from>
    <xdr:ext cx="599010" cy="259045"/>
    <xdr:sp macro="" textlink="">
      <xdr:nvSpPr>
        <xdr:cNvPr id="140" name="テキスト ボックス 139"/>
        <xdr:cNvSpPr txBox="1"/>
      </xdr:nvSpPr>
      <xdr:spPr>
        <a:xfrm>
          <a:off x="2608795" y="882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150156</xdr:rowOff>
    </xdr:from>
    <xdr:to>
      <xdr:col>10</xdr:col>
      <xdr:colOff>165100</xdr:colOff>
      <xdr:row>51</xdr:row>
      <xdr:rowOff>80306</xdr:rowOff>
    </xdr:to>
    <xdr:sp macro="" textlink="">
      <xdr:nvSpPr>
        <xdr:cNvPr id="141" name="楕円 140"/>
        <xdr:cNvSpPr/>
      </xdr:nvSpPr>
      <xdr:spPr>
        <a:xfrm>
          <a:off x="1968500" y="87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96833</xdr:rowOff>
    </xdr:from>
    <xdr:ext cx="599010" cy="259045"/>
    <xdr:sp macro="" textlink="">
      <xdr:nvSpPr>
        <xdr:cNvPr id="142" name="テキスト ボックス 141"/>
        <xdr:cNvSpPr txBox="1"/>
      </xdr:nvSpPr>
      <xdr:spPr>
        <a:xfrm>
          <a:off x="1719795" y="849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21001</xdr:rowOff>
    </xdr:from>
    <xdr:to>
      <xdr:col>6</xdr:col>
      <xdr:colOff>38100</xdr:colOff>
      <xdr:row>54</xdr:row>
      <xdr:rowOff>122601</xdr:rowOff>
    </xdr:to>
    <xdr:sp macro="" textlink="">
      <xdr:nvSpPr>
        <xdr:cNvPr id="143" name="楕円 142"/>
        <xdr:cNvSpPr/>
      </xdr:nvSpPr>
      <xdr:spPr>
        <a:xfrm>
          <a:off x="1079500" y="927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139128</xdr:rowOff>
    </xdr:from>
    <xdr:ext cx="599010" cy="259045"/>
    <xdr:sp macro="" textlink="">
      <xdr:nvSpPr>
        <xdr:cNvPr id="144" name="テキスト ボックス 143"/>
        <xdr:cNvSpPr txBox="1"/>
      </xdr:nvSpPr>
      <xdr:spPr>
        <a:xfrm>
          <a:off x="830795" y="905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145165</xdr:rowOff>
    </xdr:from>
    <xdr:to>
      <xdr:col>24</xdr:col>
      <xdr:colOff>63500</xdr:colOff>
      <xdr:row>70</xdr:row>
      <xdr:rowOff>89506</xdr:rowOff>
    </xdr:to>
    <xdr:cxnSp macro="">
      <xdr:nvCxnSpPr>
        <xdr:cNvPr id="176" name="直線コネクタ 175"/>
        <xdr:cNvCxnSpPr/>
      </xdr:nvCxnSpPr>
      <xdr:spPr>
        <a:xfrm flipV="1">
          <a:off x="3797300" y="11975215"/>
          <a:ext cx="838200" cy="11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31034</xdr:rowOff>
    </xdr:from>
    <xdr:ext cx="599010" cy="259045"/>
    <xdr:sp macro="" textlink="">
      <xdr:nvSpPr>
        <xdr:cNvPr id="177" name="民生費平均値テキスト"/>
        <xdr:cNvSpPr txBox="1"/>
      </xdr:nvSpPr>
      <xdr:spPr>
        <a:xfrm>
          <a:off x="4686300" y="1271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69</xdr:row>
      <xdr:rowOff>104300</xdr:rowOff>
    </xdr:from>
    <xdr:to>
      <xdr:col>19</xdr:col>
      <xdr:colOff>177800</xdr:colOff>
      <xdr:row>70</xdr:row>
      <xdr:rowOff>89506</xdr:rowOff>
    </xdr:to>
    <xdr:cxnSp macro="">
      <xdr:nvCxnSpPr>
        <xdr:cNvPr id="179" name="直線コネクタ 178"/>
        <xdr:cNvCxnSpPr/>
      </xdr:nvCxnSpPr>
      <xdr:spPr>
        <a:xfrm>
          <a:off x="2908300" y="11934350"/>
          <a:ext cx="889000" cy="15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109237</xdr:rowOff>
    </xdr:from>
    <xdr:ext cx="599010" cy="259045"/>
    <xdr:sp macro="" textlink="">
      <xdr:nvSpPr>
        <xdr:cNvPr id="181" name="テキスト ボックス 180"/>
        <xdr:cNvSpPr txBox="1"/>
      </xdr:nvSpPr>
      <xdr:spPr>
        <a:xfrm>
          <a:off x="3497795" y="129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69</xdr:row>
      <xdr:rowOff>104300</xdr:rowOff>
    </xdr:from>
    <xdr:to>
      <xdr:col>15</xdr:col>
      <xdr:colOff>50800</xdr:colOff>
      <xdr:row>70</xdr:row>
      <xdr:rowOff>157835</xdr:rowOff>
    </xdr:to>
    <xdr:cxnSp macro="">
      <xdr:nvCxnSpPr>
        <xdr:cNvPr id="182" name="直線コネクタ 181"/>
        <xdr:cNvCxnSpPr/>
      </xdr:nvCxnSpPr>
      <xdr:spPr>
        <a:xfrm flipV="1">
          <a:off x="2019300" y="11934350"/>
          <a:ext cx="889000" cy="22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169751</xdr:rowOff>
    </xdr:from>
    <xdr:ext cx="599010" cy="259045"/>
    <xdr:sp macro="" textlink="">
      <xdr:nvSpPr>
        <xdr:cNvPr id="184" name="テキスト ボックス 183"/>
        <xdr:cNvSpPr txBox="1"/>
      </xdr:nvSpPr>
      <xdr:spPr>
        <a:xfrm>
          <a:off x="2608795" y="1285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157835</xdr:rowOff>
    </xdr:from>
    <xdr:to>
      <xdr:col>10</xdr:col>
      <xdr:colOff>114300</xdr:colOff>
      <xdr:row>71</xdr:row>
      <xdr:rowOff>123219</xdr:rowOff>
    </xdr:to>
    <xdr:cxnSp macro="">
      <xdr:nvCxnSpPr>
        <xdr:cNvPr id="185" name="直線コネクタ 184"/>
        <xdr:cNvCxnSpPr/>
      </xdr:nvCxnSpPr>
      <xdr:spPr>
        <a:xfrm flipV="1">
          <a:off x="1130300" y="12159335"/>
          <a:ext cx="889000" cy="13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6" name="フローチャート: 判断 185"/>
        <xdr:cNvSpPr/>
      </xdr:nvSpPr>
      <xdr:spPr>
        <a:xfrm>
          <a:off x="1968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170894</xdr:rowOff>
    </xdr:from>
    <xdr:ext cx="599010" cy="259045"/>
    <xdr:sp macro="" textlink="">
      <xdr:nvSpPr>
        <xdr:cNvPr id="187" name="テキスト ボックス 186"/>
        <xdr:cNvSpPr txBox="1"/>
      </xdr:nvSpPr>
      <xdr:spPr>
        <a:xfrm>
          <a:off x="1719795" y="1302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88" name="フローチャート: 判断 187"/>
        <xdr:cNvSpPr/>
      </xdr:nvSpPr>
      <xdr:spPr>
        <a:xfrm>
          <a:off x="1079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71747</xdr:rowOff>
    </xdr:from>
    <xdr:ext cx="599010" cy="259045"/>
    <xdr:sp macro="" textlink="">
      <xdr:nvSpPr>
        <xdr:cNvPr id="189" name="テキスト ボックス 188"/>
        <xdr:cNvSpPr txBox="1"/>
      </xdr:nvSpPr>
      <xdr:spPr>
        <a:xfrm>
          <a:off x="830795" y="1310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94365</xdr:rowOff>
    </xdr:from>
    <xdr:to>
      <xdr:col>24</xdr:col>
      <xdr:colOff>114300</xdr:colOff>
      <xdr:row>70</xdr:row>
      <xdr:rowOff>24515</xdr:rowOff>
    </xdr:to>
    <xdr:sp macro="" textlink="">
      <xdr:nvSpPr>
        <xdr:cNvPr id="195" name="楕円 194"/>
        <xdr:cNvSpPr/>
      </xdr:nvSpPr>
      <xdr:spPr>
        <a:xfrm>
          <a:off x="4584700" y="11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47392</xdr:rowOff>
    </xdr:from>
    <xdr:ext cx="599010" cy="259045"/>
    <xdr:sp macro="" textlink="">
      <xdr:nvSpPr>
        <xdr:cNvPr id="196" name="民生費該当値テキスト"/>
        <xdr:cNvSpPr txBox="1"/>
      </xdr:nvSpPr>
      <xdr:spPr>
        <a:xfrm>
          <a:off x="4686300" y="1187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38706</xdr:rowOff>
    </xdr:from>
    <xdr:to>
      <xdr:col>20</xdr:col>
      <xdr:colOff>38100</xdr:colOff>
      <xdr:row>70</xdr:row>
      <xdr:rowOff>140306</xdr:rowOff>
    </xdr:to>
    <xdr:sp macro="" textlink="">
      <xdr:nvSpPr>
        <xdr:cNvPr id="197" name="楕円 196"/>
        <xdr:cNvSpPr/>
      </xdr:nvSpPr>
      <xdr:spPr>
        <a:xfrm>
          <a:off x="3746500" y="1204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156833</xdr:rowOff>
    </xdr:from>
    <xdr:ext cx="599010" cy="259045"/>
    <xdr:sp macro="" textlink="">
      <xdr:nvSpPr>
        <xdr:cNvPr id="198" name="テキスト ボックス 197"/>
        <xdr:cNvSpPr txBox="1"/>
      </xdr:nvSpPr>
      <xdr:spPr>
        <a:xfrm>
          <a:off x="3497795" y="1181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53500</xdr:rowOff>
    </xdr:from>
    <xdr:to>
      <xdr:col>15</xdr:col>
      <xdr:colOff>101600</xdr:colOff>
      <xdr:row>69</xdr:row>
      <xdr:rowOff>155100</xdr:rowOff>
    </xdr:to>
    <xdr:sp macro="" textlink="">
      <xdr:nvSpPr>
        <xdr:cNvPr id="199" name="楕円 198"/>
        <xdr:cNvSpPr/>
      </xdr:nvSpPr>
      <xdr:spPr>
        <a:xfrm>
          <a:off x="2857500" y="1188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177</xdr:rowOff>
    </xdr:from>
    <xdr:ext cx="599010" cy="259045"/>
    <xdr:sp macro="" textlink="">
      <xdr:nvSpPr>
        <xdr:cNvPr id="200" name="テキスト ボックス 199"/>
        <xdr:cNvSpPr txBox="1"/>
      </xdr:nvSpPr>
      <xdr:spPr>
        <a:xfrm>
          <a:off x="2608795" y="1165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107035</xdr:rowOff>
    </xdr:from>
    <xdr:to>
      <xdr:col>10</xdr:col>
      <xdr:colOff>165100</xdr:colOff>
      <xdr:row>71</xdr:row>
      <xdr:rowOff>37185</xdr:rowOff>
    </xdr:to>
    <xdr:sp macro="" textlink="">
      <xdr:nvSpPr>
        <xdr:cNvPr id="201" name="楕円 200"/>
        <xdr:cNvSpPr/>
      </xdr:nvSpPr>
      <xdr:spPr>
        <a:xfrm>
          <a:off x="1968500" y="1210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53712</xdr:rowOff>
    </xdr:from>
    <xdr:ext cx="599010" cy="259045"/>
    <xdr:sp macro="" textlink="">
      <xdr:nvSpPr>
        <xdr:cNvPr id="202" name="テキスト ボックス 201"/>
        <xdr:cNvSpPr txBox="1"/>
      </xdr:nvSpPr>
      <xdr:spPr>
        <a:xfrm>
          <a:off x="1719795" y="11883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72419</xdr:rowOff>
    </xdr:from>
    <xdr:to>
      <xdr:col>6</xdr:col>
      <xdr:colOff>38100</xdr:colOff>
      <xdr:row>72</xdr:row>
      <xdr:rowOff>2569</xdr:rowOff>
    </xdr:to>
    <xdr:sp macro="" textlink="">
      <xdr:nvSpPr>
        <xdr:cNvPr id="203" name="楕円 202"/>
        <xdr:cNvSpPr/>
      </xdr:nvSpPr>
      <xdr:spPr>
        <a:xfrm>
          <a:off x="1079500" y="122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19096</xdr:rowOff>
    </xdr:from>
    <xdr:ext cx="599010" cy="259045"/>
    <xdr:sp macro="" textlink="">
      <xdr:nvSpPr>
        <xdr:cNvPr id="204" name="テキスト ボックス 203"/>
        <xdr:cNvSpPr txBox="1"/>
      </xdr:nvSpPr>
      <xdr:spPr>
        <a:xfrm>
          <a:off x="830795" y="1202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23800</xdr:rowOff>
    </xdr:from>
    <xdr:to>
      <xdr:col>24</xdr:col>
      <xdr:colOff>63500</xdr:colOff>
      <xdr:row>92</xdr:row>
      <xdr:rowOff>48374</xdr:rowOff>
    </xdr:to>
    <xdr:cxnSp macro="">
      <xdr:nvCxnSpPr>
        <xdr:cNvPr id="234" name="直線コネクタ 233"/>
        <xdr:cNvCxnSpPr/>
      </xdr:nvCxnSpPr>
      <xdr:spPr>
        <a:xfrm>
          <a:off x="3797300" y="15797200"/>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108132</xdr:rowOff>
    </xdr:from>
    <xdr:ext cx="534377" cy="259045"/>
    <xdr:sp macro="" textlink="">
      <xdr:nvSpPr>
        <xdr:cNvPr id="235" name="衛生費平均値テキスト"/>
        <xdr:cNvSpPr txBox="1"/>
      </xdr:nvSpPr>
      <xdr:spPr>
        <a:xfrm>
          <a:off x="4686300" y="162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72510</xdr:rowOff>
    </xdr:from>
    <xdr:to>
      <xdr:col>19</xdr:col>
      <xdr:colOff>177800</xdr:colOff>
      <xdr:row>92</xdr:row>
      <xdr:rowOff>23800</xdr:rowOff>
    </xdr:to>
    <xdr:cxnSp macro="">
      <xdr:nvCxnSpPr>
        <xdr:cNvPr id="237" name="直線コネクタ 236"/>
        <xdr:cNvCxnSpPr/>
      </xdr:nvCxnSpPr>
      <xdr:spPr>
        <a:xfrm>
          <a:off x="2908300" y="15674460"/>
          <a:ext cx="889000" cy="12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3148</xdr:rowOff>
    </xdr:from>
    <xdr:ext cx="534377" cy="259045"/>
    <xdr:sp macro="" textlink="">
      <xdr:nvSpPr>
        <xdr:cNvPr id="239" name="テキスト ボックス 238"/>
        <xdr:cNvSpPr txBox="1"/>
      </xdr:nvSpPr>
      <xdr:spPr>
        <a:xfrm>
          <a:off x="3530111" y="162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72510</xdr:rowOff>
    </xdr:from>
    <xdr:to>
      <xdr:col>15</xdr:col>
      <xdr:colOff>50800</xdr:colOff>
      <xdr:row>93</xdr:row>
      <xdr:rowOff>85083</xdr:rowOff>
    </xdr:to>
    <xdr:cxnSp macro="">
      <xdr:nvCxnSpPr>
        <xdr:cNvPr id="240" name="直線コネクタ 239"/>
        <xdr:cNvCxnSpPr/>
      </xdr:nvCxnSpPr>
      <xdr:spPr>
        <a:xfrm flipV="1">
          <a:off x="2019300" y="15674460"/>
          <a:ext cx="889000" cy="3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158100</xdr:rowOff>
    </xdr:from>
    <xdr:ext cx="534377" cy="259045"/>
    <xdr:sp macro="" textlink="">
      <xdr:nvSpPr>
        <xdr:cNvPr id="242" name="テキスト ボックス 241"/>
        <xdr:cNvSpPr txBox="1"/>
      </xdr:nvSpPr>
      <xdr:spPr>
        <a:xfrm>
          <a:off x="2641111" y="162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85083</xdr:rowOff>
    </xdr:from>
    <xdr:to>
      <xdr:col>10</xdr:col>
      <xdr:colOff>114300</xdr:colOff>
      <xdr:row>93</xdr:row>
      <xdr:rowOff>155493</xdr:rowOff>
    </xdr:to>
    <xdr:cxnSp macro="">
      <xdr:nvCxnSpPr>
        <xdr:cNvPr id="243" name="直線コネクタ 242"/>
        <xdr:cNvCxnSpPr/>
      </xdr:nvCxnSpPr>
      <xdr:spPr>
        <a:xfrm flipV="1">
          <a:off x="1130300" y="16029933"/>
          <a:ext cx="889000" cy="7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4" name="フローチャート: 判断 243"/>
        <xdr:cNvSpPr/>
      </xdr:nvSpPr>
      <xdr:spPr>
        <a:xfrm>
          <a:off x="1968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116437</xdr:rowOff>
    </xdr:from>
    <xdr:ext cx="534377" cy="259045"/>
    <xdr:sp macro="" textlink="">
      <xdr:nvSpPr>
        <xdr:cNvPr id="245" name="テキスト ボックス 244"/>
        <xdr:cNvSpPr txBox="1"/>
      </xdr:nvSpPr>
      <xdr:spPr>
        <a:xfrm>
          <a:off x="1752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6" name="フローチャート: 判断 245"/>
        <xdr:cNvSpPr/>
      </xdr:nvSpPr>
      <xdr:spPr>
        <a:xfrm>
          <a:off x="1079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22693</xdr:rowOff>
    </xdr:from>
    <xdr:ext cx="534377" cy="259045"/>
    <xdr:sp macro="" textlink="">
      <xdr:nvSpPr>
        <xdr:cNvPr id="247" name="テキスト ボックス 246"/>
        <xdr:cNvSpPr txBox="1"/>
      </xdr:nvSpPr>
      <xdr:spPr>
        <a:xfrm>
          <a:off x="863111" y="164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169024</xdr:rowOff>
    </xdr:from>
    <xdr:to>
      <xdr:col>24</xdr:col>
      <xdr:colOff>114300</xdr:colOff>
      <xdr:row>92</xdr:row>
      <xdr:rowOff>99174</xdr:rowOff>
    </xdr:to>
    <xdr:sp macro="" textlink="">
      <xdr:nvSpPr>
        <xdr:cNvPr id="253" name="楕円 252"/>
        <xdr:cNvSpPr/>
      </xdr:nvSpPr>
      <xdr:spPr>
        <a:xfrm>
          <a:off x="4584700" y="157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20451</xdr:rowOff>
    </xdr:from>
    <xdr:ext cx="534377" cy="259045"/>
    <xdr:sp macro="" textlink="">
      <xdr:nvSpPr>
        <xdr:cNvPr id="254" name="衛生費該当値テキスト"/>
        <xdr:cNvSpPr txBox="1"/>
      </xdr:nvSpPr>
      <xdr:spPr>
        <a:xfrm>
          <a:off x="4686300" y="1562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144450</xdr:rowOff>
    </xdr:from>
    <xdr:to>
      <xdr:col>20</xdr:col>
      <xdr:colOff>38100</xdr:colOff>
      <xdr:row>92</xdr:row>
      <xdr:rowOff>74600</xdr:rowOff>
    </xdr:to>
    <xdr:sp macro="" textlink="">
      <xdr:nvSpPr>
        <xdr:cNvPr id="255" name="楕円 254"/>
        <xdr:cNvSpPr/>
      </xdr:nvSpPr>
      <xdr:spPr>
        <a:xfrm>
          <a:off x="3746500" y="157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91127</xdr:rowOff>
    </xdr:from>
    <xdr:ext cx="534377" cy="259045"/>
    <xdr:sp macro="" textlink="">
      <xdr:nvSpPr>
        <xdr:cNvPr id="256" name="テキスト ボックス 255"/>
        <xdr:cNvSpPr txBox="1"/>
      </xdr:nvSpPr>
      <xdr:spPr>
        <a:xfrm>
          <a:off x="3530111" y="1552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21710</xdr:rowOff>
    </xdr:from>
    <xdr:to>
      <xdr:col>15</xdr:col>
      <xdr:colOff>101600</xdr:colOff>
      <xdr:row>91</xdr:row>
      <xdr:rowOff>123310</xdr:rowOff>
    </xdr:to>
    <xdr:sp macro="" textlink="">
      <xdr:nvSpPr>
        <xdr:cNvPr id="257" name="楕円 256"/>
        <xdr:cNvSpPr/>
      </xdr:nvSpPr>
      <xdr:spPr>
        <a:xfrm>
          <a:off x="2857500" y="156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139837</xdr:rowOff>
    </xdr:from>
    <xdr:ext cx="534377" cy="259045"/>
    <xdr:sp macro="" textlink="">
      <xdr:nvSpPr>
        <xdr:cNvPr id="258" name="テキスト ボックス 257"/>
        <xdr:cNvSpPr txBox="1"/>
      </xdr:nvSpPr>
      <xdr:spPr>
        <a:xfrm>
          <a:off x="2641111" y="153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34283</xdr:rowOff>
    </xdr:from>
    <xdr:to>
      <xdr:col>10</xdr:col>
      <xdr:colOff>165100</xdr:colOff>
      <xdr:row>93</xdr:row>
      <xdr:rowOff>135883</xdr:rowOff>
    </xdr:to>
    <xdr:sp macro="" textlink="">
      <xdr:nvSpPr>
        <xdr:cNvPr id="259" name="楕円 258"/>
        <xdr:cNvSpPr/>
      </xdr:nvSpPr>
      <xdr:spPr>
        <a:xfrm>
          <a:off x="1968500" y="159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152410</xdr:rowOff>
    </xdr:from>
    <xdr:ext cx="534377" cy="259045"/>
    <xdr:sp macro="" textlink="">
      <xdr:nvSpPr>
        <xdr:cNvPr id="260" name="テキスト ボックス 259"/>
        <xdr:cNvSpPr txBox="1"/>
      </xdr:nvSpPr>
      <xdr:spPr>
        <a:xfrm>
          <a:off x="1752111" y="1575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104693</xdr:rowOff>
    </xdr:from>
    <xdr:to>
      <xdr:col>6</xdr:col>
      <xdr:colOff>38100</xdr:colOff>
      <xdr:row>94</xdr:row>
      <xdr:rowOff>34843</xdr:rowOff>
    </xdr:to>
    <xdr:sp macro="" textlink="">
      <xdr:nvSpPr>
        <xdr:cNvPr id="261" name="楕円 260"/>
        <xdr:cNvSpPr/>
      </xdr:nvSpPr>
      <xdr:spPr>
        <a:xfrm>
          <a:off x="1079500" y="160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51370</xdr:rowOff>
    </xdr:from>
    <xdr:ext cx="534377" cy="259045"/>
    <xdr:sp macro="" textlink="">
      <xdr:nvSpPr>
        <xdr:cNvPr id="262" name="テキスト ボックス 261"/>
        <xdr:cNvSpPr txBox="1"/>
      </xdr:nvSpPr>
      <xdr:spPr>
        <a:xfrm>
          <a:off x="863111" y="1582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3" name="直線コネクタ 292"/>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4" name="労働費平均値テキスト"/>
        <xdr:cNvSpPr txBox="1"/>
      </xdr:nvSpPr>
      <xdr:spPr>
        <a:xfrm>
          <a:off x="10528300" y="639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6" name="直線コネクタ 295"/>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298" name="テキスト ボックス 297"/>
        <xdr:cNvSpPr txBox="1"/>
      </xdr:nvSpPr>
      <xdr:spPr>
        <a:xfrm>
          <a:off x="9404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9" name="直線コネクタ 298"/>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1" name="テキスト ボックス 300"/>
        <xdr:cNvSpPr txBox="1"/>
      </xdr:nvSpPr>
      <xdr:spPr>
        <a:xfrm>
          <a:off x="8515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2" name="直線コネクタ 301"/>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3" name="フローチャート: 判断 302"/>
        <xdr:cNvSpPr/>
      </xdr:nvSpPr>
      <xdr:spPr>
        <a:xfrm>
          <a:off x="7810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169145</xdr:rowOff>
    </xdr:from>
    <xdr:ext cx="469744" cy="259045"/>
    <xdr:sp macro="" textlink="">
      <xdr:nvSpPr>
        <xdr:cNvPr id="304" name="テキスト ボックス 303"/>
        <xdr:cNvSpPr txBox="1"/>
      </xdr:nvSpPr>
      <xdr:spPr>
        <a:xfrm>
          <a:off x="7626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5" name="フローチャート: 判断 304"/>
        <xdr:cNvSpPr/>
      </xdr:nvSpPr>
      <xdr:spPr>
        <a:xfrm>
          <a:off x="6921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19575</xdr:rowOff>
    </xdr:from>
    <xdr:ext cx="378565" cy="259045"/>
    <xdr:sp macro="" textlink="">
      <xdr:nvSpPr>
        <xdr:cNvPr id="306" name="テキスト ボックス 305"/>
        <xdr:cNvSpPr txBox="1"/>
      </xdr:nvSpPr>
      <xdr:spPr>
        <a:xfrm>
          <a:off x="6783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6" name="楕円 315"/>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7" name="テキスト ボックス 316"/>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8" name="楕円 317"/>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9" name="テキスト ボックス 318"/>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0" name="楕円 319"/>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1" name="テキスト ボックス 320"/>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116973</xdr:rowOff>
    </xdr:from>
    <xdr:to>
      <xdr:col>55</xdr:col>
      <xdr:colOff>0</xdr:colOff>
      <xdr:row>53</xdr:row>
      <xdr:rowOff>149644</xdr:rowOff>
    </xdr:to>
    <xdr:cxnSp macro="">
      <xdr:nvCxnSpPr>
        <xdr:cNvPr id="350" name="直線コネクタ 349"/>
        <xdr:cNvCxnSpPr/>
      </xdr:nvCxnSpPr>
      <xdr:spPr>
        <a:xfrm flipV="1">
          <a:off x="9639300" y="9203823"/>
          <a:ext cx="8382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104170</xdr:rowOff>
    </xdr:from>
    <xdr:ext cx="534377" cy="259045"/>
    <xdr:sp macro="" textlink="">
      <xdr:nvSpPr>
        <xdr:cNvPr id="351" name="農林水産業費平均値テキスト"/>
        <xdr:cNvSpPr txBox="1"/>
      </xdr:nvSpPr>
      <xdr:spPr>
        <a:xfrm>
          <a:off x="10528300" y="936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149644</xdr:rowOff>
    </xdr:from>
    <xdr:to>
      <xdr:col>50</xdr:col>
      <xdr:colOff>114300</xdr:colOff>
      <xdr:row>54</xdr:row>
      <xdr:rowOff>105714</xdr:rowOff>
    </xdr:to>
    <xdr:cxnSp macro="">
      <xdr:nvCxnSpPr>
        <xdr:cNvPr id="353" name="直線コネクタ 352"/>
        <xdr:cNvCxnSpPr/>
      </xdr:nvCxnSpPr>
      <xdr:spPr>
        <a:xfrm flipV="1">
          <a:off x="8750300" y="9236494"/>
          <a:ext cx="889000" cy="12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18349</xdr:rowOff>
    </xdr:from>
    <xdr:ext cx="534377" cy="259045"/>
    <xdr:sp macro="" textlink="">
      <xdr:nvSpPr>
        <xdr:cNvPr id="355" name="テキスト ボックス 354"/>
        <xdr:cNvSpPr txBox="1"/>
      </xdr:nvSpPr>
      <xdr:spPr>
        <a:xfrm>
          <a:off x="9372111" y="94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156007</xdr:rowOff>
    </xdr:from>
    <xdr:to>
      <xdr:col>45</xdr:col>
      <xdr:colOff>177800</xdr:colOff>
      <xdr:row>54</xdr:row>
      <xdr:rowOff>105714</xdr:rowOff>
    </xdr:to>
    <xdr:cxnSp macro="">
      <xdr:nvCxnSpPr>
        <xdr:cNvPr id="356" name="直線コネクタ 355"/>
        <xdr:cNvCxnSpPr/>
      </xdr:nvCxnSpPr>
      <xdr:spPr>
        <a:xfrm>
          <a:off x="7861300" y="9071407"/>
          <a:ext cx="8890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165740</xdr:rowOff>
    </xdr:from>
    <xdr:ext cx="534377" cy="259045"/>
    <xdr:sp macro="" textlink="">
      <xdr:nvSpPr>
        <xdr:cNvPr id="358" name="テキスト ボックス 357"/>
        <xdr:cNvSpPr txBox="1"/>
      </xdr:nvSpPr>
      <xdr:spPr>
        <a:xfrm>
          <a:off x="8483111" y="94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156007</xdr:rowOff>
    </xdr:from>
    <xdr:to>
      <xdr:col>41</xdr:col>
      <xdr:colOff>50800</xdr:colOff>
      <xdr:row>54</xdr:row>
      <xdr:rowOff>131432</xdr:rowOff>
    </xdr:to>
    <xdr:cxnSp macro="">
      <xdr:nvCxnSpPr>
        <xdr:cNvPr id="359" name="直線コネクタ 358"/>
        <xdr:cNvCxnSpPr/>
      </xdr:nvCxnSpPr>
      <xdr:spPr>
        <a:xfrm flipV="1">
          <a:off x="6972300" y="9071407"/>
          <a:ext cx="889000" cy="31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60" name="フローチャート: 判断 359"/>
        <xdr:cNvSpPr/>
      </xdr:nvSpPr>
      <xdr:spPr>
        <a:xfrm>
          <a:off x="7810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155453</xdr:rowOff>
    </xdr:from>
    <xdr:ext cx="534377" cy="259045"/>
    <xdr:sp macro="" textlink="">
      <xdr:nvSpPr>
        <xdr:cNvPr id="361" name="テキスト ボックス 360"/>
        <xdr:cNvSpPr txBox="1"/>
      </xdr:nvSpPr>
      <xdr:spPr>
        <a:xfrm>
          <a:off x="7594111" y="94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2" name="フローチャート: 判断 361"/>
        <xdr:cNvSpPr/>
      </xdr:nvSpPr>
      <xdr:spPr>
        <a:xfrm>
          <a:off x="6921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3357</xdr:rowOff>
    </xdr:from>
    <xdr:ext cx="534377" cy="259045"/>
    <xdr:sp macro="" textlink="">
      <xdr:nvSpPr>
        <xdr:cNvPr id="363" name="テキスト ボックス 362"/>
        <xdr:cNvSpPr txBox="1"/>
      </xdr:nvSpPr>
      <xdr:spPr>
        <a:xfrm>
          <a:off x="6705111" y="94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66173</xdr:rowOff>
    </xdr:from>
    <xdr:to>
      <xdr:col>55</xdr:col>
      <xdr:colOff>50800</xdr:colOff>
      <xdr:row>53</xdr:row>
      <xdr:rowOff>167773</xdr:rowOff>
    </xdr:to>
    <xdr:sp macro="" textlink="">
      <xdr:nvSpPr>
        <xdr:cNvPr id="369" name="楕円 368"/>
        <xdr:cNvSpPr/>
      </xdr:nvSpPr>
      <xdr:spPr>
        <a:xfrm>
          <a:off x="10426700" y="915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89050</xdr:rowOff>
    </xdr:from>
    <xdr:ext cx="534377" cy="259045"/>
    <xdr:sp macro="" textlink="">
      <xdr:nvSpPr>
        <xdr:cNvPr id="370" name="農林水産業費該当値テキスト"/>
        <xdr:cNvSpPr txBox="1"/>
      </xdr:nvSpPr>
      <xdr:spPr>
        <a:xfrm>
          <a:off x="10528300" y="900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98844</xdr:rowOff>
    </xdr:from>
    <xdr:to>
      <xdr:col>50</xdr:col>
      <xdr:colOff>165100</xdr:colOff>
      <xdr:row>54</xdr:row>
      <xdr:rowOff>28994</xdr:rowOff>
    </xdr:to>
    <xdr:sp macro="" textlink="">
      <xdr:nvSpPr>
        <xdr:cNvPr id="371" name="楕円 370"/>
        <xdr:cNvSpPr/>
      </xdr:nvSpPr>
      <xdr:spPr>
        <a:xfrm>
          <a:off x="9588500" y="918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45521</xdr:rowOff>
    </xdr:from>
    <xdr:ext cx="534377" cy="259045"/>
    <xdr:sp macro="" textlink="">
      <xdr:nvSpPr>
        <xdr:cNvPr id="372" name="テキスト ボックス 371"/>
        <xdr:cNvSpPr txBox="1"/>
      </xdr:nvSpPr>
      <xdr:spPr>
        <a:xfrm>
          <a:off x="9372111" y="896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54914</xdr:rowOff>
    </xdr:from>
    <xdr:to>
      <xdr:col>46</xdr:col>
      <xdr:colOff>38100</xdr:colOff>
      <xdr:row>54</xdr:row>
      <xdr:rowOff>156514</xdr:rowOff>
    </xdr:to>
    <xdr:sp macro="" textlink="">
      <xdr:nvSpPr>
        <xdr:cNvPr id="373" name="楕円 372"/>
        <xdr:cNvSpPr/>
      </xdr:nvSpPr>
      <xdr:spPr>
        <a:xfrm>
          <a:off x="8699500" y="9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1591</xdr:rowOff>
    </xdr:from>
    <xdr:ext cx="534377" cy="259045"/>
    <xdr:sp macro="" textlink="">
      <xdr:nvSpPr>
        <xdr:cNvPr id="374" name="テキスト ボックス 373"/>
        <xdr:cNvSpPr txBox="1"/>
      </xdr:nvSpPr>
      <xdr:spPr>
        <a:xfrm>
          <a:off x="8483111" y="90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105207</xdr:rowOff>
    </xdr:from>
    <xdr:to>
      <xdr:col>41</xdr:col>
      <xdr:colOff>101600</xdr:colOff>
      <xdr:row>53</xdr:row>
      <xdr:rowOff>35357</xdr:rowOff>
    </xdr:to>
    <xdr:sp macro="" textlink="">
      <xdr:nvSpPr>
        <xdr:cNvPr id="375" name="楕円 374"/>
        <xdr:cNvSpPr/>
      </xdr:nvSpPr>
      <xdr:spPr>
        <a:xfrm>
          <a:off x="7810500" y="902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51884</xdr:rowOff>
    </xdr:from>
    <xdr:ext cx="534377" cy="259045"/>
    <xdr:sp macro="" textlink="">
      <xdr:nvSpPr>
        <xdr:cNvPr id="376" name="テキスト ボックス 375"/>
        <xdr:cNvSpPr txBox="1"/>
      </xdr:nvSpPr>
      <xdr:spPr>
        <a:xfrm>
          <a:off x="7594111" y="87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80632</xdr:rowOff>
    </xdr:from>
    <xdr:to>
      <xdr:col>36</xdr:col>
      <xdr:colOff>165100</xdr:colOff>
      <xdr:row>55</xdr:row>
      <xdr:rowOff>10782</xdr:rowOff>
    </xdr:to>
    <xdr:sp macro="" textlink="">
      <xdr:nvSpPr>
        <xdr:cNvPr id="377" name="楕円 376"/>
        <xdr:cNvSpPr/>
      </xdr:nvSpPr>
      <xdr:spPr>
        <a:xfrm>
          <a:off x="6921500" y="93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27309</xdr:rowOff>
    </xdr:from>
    <xdr:ext cx="534377" cy="259045"/>
    <xdr:sp macro="" textlink="">
      <xdr:nvSpPr>
        <xdr:cNvPr id="378" name="テキスト ボックス 377"/>
        <xdr:cNvSpPr txBox="1"/>
      </xdr:nvSpPr>
      <xdr:spPr>
        <a:xfrm>
          <a:off x="6705111" y="9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5626</xdr:rowOff>
    </xdr:from>
    <xdr:to>
      <xdr:col>55</xdr:col>
      <xdr:colOff>0</xdr:colOff>
      <xdr:row>78</xdr:row>
      <xdr:rowOff>93249</xdr:rowOff>
    </xdr:to>
    <xdr:cxnSp macro="">
      <xdr:nvCxnSpPr>
        <xdr:cNvPr id="407" name="直線コネクタ 406"/>
        <xdr:cNvCxnSpPr/>
      </xdr:nvCxnSpPr>
      <xdr:spPr>
        <a:xfrm>
          <a:off x="9639300" y="13378726"/>
          <a:ext cx="838200" cy="8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130971</xdr:rowOff>
    </xdr:from>
    <xdr:ext cx="534377" cy="259045"/>
    <xdr:sp macro="" textlink="">
      <xdr:nvSpPr>
        <xdr:cNvPr id="408" name="商工費平均値テキスト"/>
        <xdr:cNvSpPr txBox="1"/>
      </xdr:nvSpPr>
      <xdr:spPr>
        <a:xfrm>
          <a:off x="10528300" y="1316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5626</xdr:rowOff>
    </xdr:from>
    <xdr:to>
      <xdr:col>50</xdr:col>
      <xdr:colOff>114300</xdr:colOff>
      <xdr:row>78</xdr:row>
      <xdr:rowOff>20836</xdr:rowOff>
    </xdr:to>
    <xdr:cxnSp macro="">
      <xdr:nvCxnSpPr>
        <xdr:cNvPr id="410" name="直線コネクタ 409"/>
        <xdr:cNvCxnSpPr/>
      </xdr:nvCxnSpPr>
      <xdr:spPr>
        <a:xfrm flipV="1">
          <a:off x="8750300" y="13378726"/>
          <a:ext cx="889000" cy="1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14668</xdr:rowOff>
    </xdr:from>
    <xdr:ext cx="534377" cy="259045"/>
    <xdr:sp macro="" textlink="">
      <xdr:nvSpPr>
        <xdr:cNvPr id="412" name="テキスト ボックス 411"/>
        <xdr:cNvSpPr txBox="1"/>
      </xdr:nvSpPr>
      <xdr:spPr>
        <a:xfrm>
          <a:off x="9372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105021</xdr:rowOff>
    </xdr:from>
    <xdr:to>
      <xdr:col>45</xdr:col>
      <xdr:colOff>177800</xdr:colOff>
      <xdr:row>78</xdr:row>
      <xdr:rowOff>20836</xdr:rowOff>
    </xdr:to>
    <xdr:cxnSp macro="">
      <xdr:nvCxnSpPr>
        <xdr:cNvPr id="413" name="直線コネクタ 412"/>
        <xdr:cNvCxnSpPr/>
      </xdr:nvCxnSpPr>
      <xdr:spPr>
        <a:xfrm>
          <a:off x="7861300" y="13306671"/>
          <a:ext cx="889000" cy="8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76768</xdr:rowOff>
    </xdr:from>
    <xdr:ext cx="534377" cy="259045"/>
    <xdr:sp macro="" textlink="">
      <xdr:nvSpPr>
        <xdr:cNvPr id="415" name="テキスト ボックス 414"/>
        <xdr:cNvSpPr txBox="1"/>
      </xdr:nvSpPr>
      <xdr:spPr>
        <a:xfrm>
          <a:off x="8483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105021</xdr:rowOff>
    </xdr:from>
    <xdr:to>
      <xdr:col>41</xdr:col>
      <xdr:colOff>50800</xdr:colOff>
      <xdr:row>78</xdr:row>
      <xdr:rowOff>66349</xdr:rowOff>
    </xdr:to>
    <xdr:cxnSp macro="">
      <xdr:nvCxnSpPr>
        <xdr:cNvPr id="416" name="直線コネクタ 415"/>
        <xdr:cNvCxnSpPr/>
      </xdr:nvCxnSpPr>
      <xdr:spPr>
        <a:xfrm flipV="1">
          <a:off x="6972300" y="13306671"/>
          <a:ext cx="889000" cy="1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7" name="フローチャート: 判断 416"/>
        <xdr:cNvSpPr/>
      </xdr:nvSpPr>
      <xdr:spPr>
        <a:xfrm>
          <a:off x="7810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31307</xdr:rowOff>
    </xdr:from>
    <xdr:ext cx="534377" cy="259045"/>
    <xdr:sp macro="" textlink="">
      <xdr:nvSpPr>
        <xdr:cNvPr id="418" name="テキスト ボックス 417"/>
        <xdr:cNvSpPr txBox="1"/>
      </xdr:nvSpPr>
      <xdr:spPr>
        <a:xfrm>
          <a:off x="7594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19" name="フローチャート: 判断 418"/>
        <xdr:cNvSpPr/>
      </xdr:nvSpPr>
      <xdr:spPr>
        <a:xfrm>
          <a:off x="6921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130644</xdr:rowOff>
    </xdr:from>
    <xdr:ext cx="534377" cy="259045"/>
    <xdr:sp macro="" textlink="">
      <xdr:nvSpPr>
        <xdr:cNvPr id="420" name="テキスト ボックス 419"/>
        <xdr:cNvSpPr txBox="1"/>
      </xdr:nvSpPr>
      <xdr:spPr>
        <a:xfrm>
          <a:off x="6705111" y="131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42449</xdr:rowOff>
    </xdr:from>
    <xdr:to>
      <xdr:col>55</xdr:col>
      <xdr:colOff>50800</xdr:colOff>
      <xdr:row>78</xdr:row>
      <xdr:rowOff>144049</xdr:rowOff>
    </xdr:to>
    <xdr:sp macro="" textlink="">
      <xdr:nvSpPr>
        <xdr:cNvPr id="426" name="楕円 425"/>
        <xdr:cNvSpPr/>
      </xdr:nvSpPr>
      <xdr:spPr>
        <a:xfrm>
          <a:off x="10426700" y="1341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128826</xdr:rowOff>
    </xdr:from>
    <xdr:ext cx="534377" cy="259045"/>
    <xdr:sp macro="" textlink="">
      <xdr:nvSpPr>
        <xdr:cNvPr id="427" name="商工費該当値テキスト"/>
        <xdr:cNvSpPr txBox="1"/>
      </xdr:nvSpPr>
      <xdr:spPr>
        <a:xfrm>
          <a:off x="10528300" y="1333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126276</xdr:rowOff>
    </xdr:from>
    <xdr:to>
      <xdr:col>50</xdr:col>
      <xdr:colOff>165100</xdr:colOff>
      <xdr:row>78</xdr:row>
      <xdr:rowOff>56426</xdr:rowOff>
    </xdr:to>
    <xdr:sp macro="" textlink="">
      <xdr:nvSpPr>
        <xdr:cNvPr id="428" name="楕円 427"/>
        <xdr:cNvSpPr/>
      </xdr:nvSpPr>
      <xdr:spPr>
        <a:xfrm>
          <a:off x="9588500" y="1332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47553</xdr:rowOff>
    </xdr:from>
    <xdr:ext cx="534377" cy="259045"/>
    <xdr:sp macro="" textlink="">
      <xdr:nvSpPr>
        <xdr:cNvPr id="429" name="テキスト ボックス 428"/>
        <xdr:cNvSpPr txBox="1"/>
      </xdr:nvSpPr>
      <xdr:spPr>
        <a:xfrm>
          <a:off x="9372111" y="1342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141486</xdr:rowOff>
    </xdr:from>
    <xdr:to>
      <xdr:col>46</xdr:col>
      <xdr:colOff>38100</xdr:colOff>
      <xdr:row>78</xdr:row>
      <xdr:rowOff>71636</xdr:rowOff>
    </xdr:to>
    <xdr:sp macro="" textlink="">
      <xdr:nvSpPr>
        <xdr:cNvPr id="430" name="楕円 429"/>
        <xdr:cNvSpPr/>
      </xdr:nvSpPr>
      <xdr:spPr>
        <a:xfrm>
          <a:off x="8699500" y="1334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88163</xdr:rowOff>
    </xdr:from>
    <xdr:ext cx="534377" cy="259045"/>
    <xdr:sp macro="" textlink="">
      <xdr:nvSpPr>
        <xdr:cNvPr id="431" name="テキスト ボックス 430"/>
        <xdr:cNvSpPr txBox="1"/>
      </xdr:nvSpPr>
      <xdr:spPr>
        <a:xfrm>
          <a:off x="8483111" y="131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54221</xdr:rowOff>
    </xdr:from>
    <xdr:to>
      <xdr:col>41</xdr:col>
      <xdr:colOff>101600</xdr:colOff>
      <xdr:row>77</xdr:row>
      <xdr:rowOff>155821</xdr:rowOff>
    </xdr:to>
    <xdr:sp macro="" textlink="">
      <xdr:nvSpPr>
        <xdr:cNvPr id="432" name="楕円 431"/>
        <xdr:cNvSpPr/>
      </xdr:nvSpPr>
      <xdr:spPr>
        <a:xfrm>
          <a:off x="7810500" y="132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898</xdr:rowOff>
    </xdr:from>
    <xdr:ext cx="534377" cy="259045"/>
    <xdr:sp macro="" textlink="">
      <xdr:nvSpPr>
        <xdr:cNvPr id="433" name="テキスト ボックス 432"/>
        <xdr:cNvSpPr txBox="1"/>
      </xdr:nvSpPr>
      <xdr:spPr>
        <a:xfrm>
          <a:off x="7594111" y="1303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15549</xdr:rowOff>
    </xdr:from>
    <xdr:to>
      <xdr:col>36</xdr:col>
      <xdr:colOff>165100</xdr:colOff>
      <xdr:row>78</xdr:row>
      <xdr:rowOff>117149</xdr:rowOff>
    </xdr:to>
    <xdr:sp macro="" textlink="">
      <xdr:nvSpPr>
        <xdr:cNvPr id="434" name="楕円 433"/>
        <xdr:cNvSpPr/>
      </xdr:nvSpPr>
      <xdr:spPr>
        <a:xfrm>
          <a:off x="6921500" y="1338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108276</xdr:rowOff>
    </xdr:from>
    <xdr:ext cx="534377" cy="259045"/>
    <xdr:sp macro="" textlink="">
      <xdr:nvSpPr>
        <xdr:cNvPr id="435" name="テキスト ボックス 434"/>
        <xdr:cNvSpPr txBox="1"/>
      </xdr:nvSpPr>
      <xdr:spPr>
        <a:xfrm>
          <a:off x="6705111" y="1348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2" name="直線コネクタ 461"/>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3" name="土木費最小値テキスト"/>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4" name="直線コネクタ 463"/>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5" name="土木費最大値テキスト"/>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6" name="直線コネクタ 465"/>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68197</xdr:rowOff>
    </xdr:from>
    <xdr:to>
      <xdr:col>55</xdr:col>
      <xdr:colOff>0</xdr:colOff>
      <xdr:row>98</xdr:row>
      <xdr:rowOff>152060</xdr:rowOff>
    </xdr:to>
    <xdr:cxnSp macro="">
      <xdr:nvCxnSpPr>
        <xdr:cNvPr id="467" name="直線コネクタ 466"/>
        <xdr:cNvCxnSpPr/>
      </xdr:nvCxnSpPr>
      <xdr:spPr>
        <a:xfrm flipV="1">
          <a:off x="9639300" y="16870297"/>
          <a:ext cx="838200" cy="8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36405</xdr:rowOff>
    </xdr:from>
    <xdr:ext cx="534377" cy="259045"/>
    <xdr:sp macro="" textlink="">
      <xdr:nvSpPr>
        <xdr:cNvPr id="468" name="土木費平均値テキスト"/>
        <xdr:cNvSpPr txBox="1"/>
      </xdr:nvSpPr>
      <xdr:spPr>
        <a:xfrm>
          <a:off x="10528300" y="1649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69" name="フローチャート: 判断 468"/>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65275</xdr:rowOff>
    </xdr:from>
    <xdr:to>
      <xdr:col>50</xdr:col>
      <xdr:colOff>114300</xdr:colOff>
      <xdr:row>98</xdr:row>
      <xdr:rowOff>152060</xdr:rowOff>
    </xdr:to>
    <xdr:cxnSp macro="">
      <xdr:nvCxnSpPr>
        <xdr:cNvPr id="470" name="直線コネクタ 469"/>
        <xdr:cNvCxnSpPr/>
      </xdr:nvCxnSpPr>
      <xdr:spPr>
        <a:xfrm>
          <a:off x="8750300" y="16867375"/>
          <a:ext cx="889000" cy="8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1" name="フローチャート: 判断 470"/>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121824</xdr:rowOff>
    </xdr:from>
    <xdr:ext cx="534377" cy="259045"/>
    <xdr:sp macro="" textlink="">
      <xdr:nvSpPr>
        <xdr:cNvPr id="472" name="テキスト ボックス 471"/>
        <xdr:cNvSpPr txBox="1"/>
      </xdr:nvSpPr>
      <xdr:spPr>
        <a:xfrm>
          <a:off x="9372111" y="1640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42332</xdr:rowOff>
    </xdr:from>
    <xdr:to>
      <xdr:col>45</xdr:col>
      <xdr:colOff>177800</xdr:colOff>
      <xdr:row>98</xdr:row>
      <xdr:rowOff>65275</xdr:rowOff>
    </xdr:to>
    <xdr:cxnSp macro="">
      <xdr:nvCxnSpPr>
        <xdr:cNvPr id="473" name="直線コネクタ 472"/>
        <xdr:cNvCxnSpPr/>
      </xdr:nvCxnSpPr>
      <xdr:spPr>
        <a:xfrm>
          <a:off x="7861300" y="16501532"/>
          <a:ext cx="889000" cy="36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4" name="フローチャート: 判断 473"/>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2560</xdr:rowOff>
    </xdr:from>
    <xdr:ext cx="534377" cy="259045"/>
    <xdr:sp macro="" textlink="">
      <xdr:nvSpPr>
        <xdr:cNvPr id="475" name="テキスト ボックス 474"/>
        <xdr:cNvSpPr txBox="1"/>
      </xdr:nvSpPr>
      <xdr:spPr>
        <a:xfrm>
          <a:off x="8483111" y="1646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42332</xdr:rowOff>
    </xdr:from>
    <xdr:to>
      <xdr:col>41</xdr:col>
      <xdr:colOff>50800</xdr:colOff>
      <xdr:row>97</xdr:row>
      <xdr:rowOff>45811</xdr:rowOff>
    </xdr:to>
    <xdr:cxnSp macro="">
      <xdr:nvCxnSpPr>
        <xdr:cNvPr id="476" name="直線コネクタ 475"/>
        <xdr:cNvCxnSpPr/>
      </xdr:nvCxnSpPr>
      <xdr:spPr>
        <a:xfrm flipV="1">
          <a:off x="6972300" y="16501532"/>
          <a:ext cx="889000" cy="17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74417</xdr:rowOff>
    </xdr:from>
    <xdr:to>
      <xdr:col>41</xdr:col>
      <xdr:colOff>101600</xdr:colOff>
      <xdr:row>95</xdr:row>
      <xdr:rowOff>4567</xdr:rowOff>
    </xdr:to>
    <xdr:sp macro="" textlink="">
      <xdr:nvSpPr>
        <xdr:cNvPr id="477" name="フローチャート: 判断 476"/>
        <xdr:cNvSpPr/>
      </xdr:nvSpPr>
      <xdr:spPr>
        <a:xfrm>
          <a:off x="7810500" y="1619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21094</xdr:rowOff>
    </xdr:from>
    <xdr:ext cx="534377" cy="259045"/>
    <xdr:sp macro="" textlink="">
      <xdr:nvSpPr>
        <xdr:cNvPr id="478" name="テキスト ボックス 477"/>
        <xdr:cNvSpPr txBox="1"/>
      </xdr:nvSpPr>
      <xdr:spPr>
        <a:xfrm>
          <a:off x="7594111" y="159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50577</xdr:rowOff>
    </xdr:from>
    <xdr:to>
      <xdr:col>36</xdr:col>
      <xdr:colOff>165100</xdr:colOff>
      <xdr:row>95</xdr:row>
      <xdr:rowOff>152177</xdr:rowOff>
    </xdr:to>
    <xdr:sp macro="" textlink="">
      <xdr:nvSpPr>
        <xdr:cNvPr id="479" name="フローチャート: 判断 478"/>
        <xdr:cNvSpPr/>
      </xdr:nvSpPr>
      <xdr:spPr>
        <a:xfrm>
          <a:off x="6921500" y="1633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168704</xdr:rowOff>
    </xdr:from>
    <xdr:ext cx="534377" cy="259045"/>
    <xdr:sp macro="" textlink="">
      <xdr:nvSpPr>
        <xdr:cNvPr id="480" name="テキスト ボックス 479"/>
        <xdr:cNvSpPr txBox="1"/>
      </xdr:nvSpPr>
      <xdr:spPr>
        <a:xfrm>
          <a:off x="6705111" y="161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17397</xdr:rowOff>
    </xdr:from>
    <xdr:to>
      <xdr:col>55</xdr:col>
      <xdr:colOff>50800</xdr:colOff>
      <xdr:row>98</xdr:row>
      <xdr:rowOff>118997</xdr:rowOff>
    </xdr:to>
    <xdr:sp macro="" textlink="">
      <xdr:nvSpPr>
        <xdr:cNvPr id="486" name="楕円 485"/>
        <xdr:cNvSpPr/>
      </xdr:nvSpPr>
      <xdr:spPr>
        <a:xfrm>
          <a:off x="10426700" y="1681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167274</xdr:rowOff>
    </xdr:from>
    <xdr:ext cx="534377" cy="259045"/>
    <xdr:sp macro="" textlink="">
      <xdr:nvSpPr>
        <xdr:cNvPr id="487" name="土木費該当値テキスト"/>
        <xdr:cNvSpPr txBox="1"/>
      </xdr:nvSpPr>
      <xdr:spPr>
        <a:xfrm>
          <a:off x="10528300" y="1679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101260</xdr:rowOff>
    </xdr:from>
    <xdr:to>
      <xdr:col>50</xdr:col>
      <xdr:colOff>165100</xdr:colOff>
      <xdr:row>99</xdr:row>
      <xdr:rowOff>31410</xdr:rowOff>
    </xdr:to>
    <xdr:sp macro="" textlink="">
      <xdr:nvSpPr>
        <xdr:cNvPr id="488" name="楕円 487"/>
        <xdr:cNvSpPr/>
      </xdr:nvSpPr>
      <xdr:spPr>
        <a:xfrm>
          <a:off x="9588500" y="169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22537</xdr:rowOff>
    </xdr:from>
    <xdr:ext cx="534377" cy="259045"/>
    <xdr:sp macro="" textlink="">
      <xdr:nvSpPr>
        <xdr:cNvPr id="489" name="テキスト ボックス 488"/>
        <xdr:cNvSpPr txBox="1"/>
      </xdr:nvSpPr>
      <xdr:spPr>
        <a:xfrm>
          <a:off x="9372111" y="1699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14475</xdr:rowOff>
    </xdr:from>
    <xdr:to>
      <xdr:col>46</xdr:col>
      <xdr:colOff>38100</xdr:colOff>
      <xdr:row>98</xdr:row>
      <xdr:rowOff>116075</xdr:rowOff>
    </xdr:to>
    <xdr:sp macro="" textlink="">
      <xdr:nvSpPr>
        <xdr:cNvPr id="490" name="楕円 489"/>
        <xdr:cNvSpPr/>
      </xdr:nvSpPr>
      <xdr:spPr>
        <a:xfrm>
          <a:off x="8699500" y="168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107202</xdr:rowOff>
    </xdr:from>
    <xdr:ext cx="534377" cy="259045"/>
    <xdr:sp macro="" textlink="">
      <xdr:nvSpPr>
        <xdr:cNvPr id="491" name="テキスト ボックス 490"/>
        <xdr:cNvSpPr txBox="1"/>
      </xdr:nvSpPr>
      <xdr:spPr>
        <a:xfrm>
          <a:off x="8483111" y="1690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162982</xdr:rowOff>
    </xdr:from>
    <xdr:to>
      <xdr:col>41</xdr:col>
      <xdr:colOff>101600</xdr:colOff>
      <xdr:row>96</xdr:row>
      <xdr:rowOff>93132</xdr:rowOff>
    </xdr:to>
    <xdr:sp macro="" textlink="">
      <xdr:nvSpPr>
        <xdr:cNvPr id="492" name="楕円 491"/>
        <xdr:cNvSpPr/>
      </xdr:nvSpPr>
      <xdr:spPr>
        <a:xfrm>
          <a:off x="7810500" y="1645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84259</xdr:rowOff>
    </xdr:from>
    <xdr:ext cx="534377" cy="259045"/>
    <xdr:sp macro="" textlink="">
      <xdr:nvSpPr>
        <xdr:cNvPr id="493" name="テキスト ボックス 492"/>
        <xdr:cNvSpPr txBox="1"/>
      </xdr:nvSpPr>
      <xdr:spPr>
        <a:xfrm>
          <a:off x="7594111" y="1654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166461</xdr:rowOff>
    </xdr:from>
    <xdr:to>
      <xdr:col>36</xdr:col>
      <xdr:colOff>165100</xdr:colOff>
      <xdr:row>97</xdr:row>
      <xdr:rowOff>96611</xdr:rowOff>
    </xdr:to>
    <xdr:sp macro="" textlink="">
      <xdr:nvSpPr>
        <xdr:cNvPr id="494" name="楕円 493"/>
        <xdr:cNvSpPr/>
      </xdr:nvSpPr>
      <xdr:spPr>
        <a:xfrm>
          <a:off x="6921500" y="1662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87738</xdr:rowOff>
    </xdr:from>
    <xdr:ext cx="534377" cy="259045"/>
    <xdr:sp macro="" textlink="">
      <xdr:nvSpPr>
        <xdr:cNvPr id="495" name="テキスト ボックス 494"/>
        <xdr:cNvSpPr txBox="1"/>
      </xdr:nvSpPr>
      <xdr:spPr>
        <a:xfrm>
          <a:off x="6705111" y="1671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166675</xdr:rowOff>
    </xdr:from>
    <xdr:to>
      <xdr:col>85</xdr:col>
      <xdr:colOff>127000</xdr:colOff>
      <xdr:row>35</xdr:row>
      <xdr:rowOff>6312</xdr:rowOff>
    </xdr:to>
    <xdr:cxnSp macro="">
      <xdr:nvCxnSpPr>
        <xdr:cNvPr id="525" name="直線コネクタ 524"/>
        <xdr:cNvCxnSpPr/>
      </xdr:nvCxnSpPr>
      <xdr:spPr>
        <a:xfrm flipV="1">
          <a:off x="15481300" y="5995975"/>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13339</xdr:rowOff>
    </xdr:from>
    <xdr:ext cx="534377" cy="259045"/>
    <xdr:sp macro="" textlink="">
      <xdr:nvSpPr>
        <xdr:cNvPr id="526" name="消防費平均値テキスト"/>
        <xdr:cNvSpPr txBox="1"/>
      </xdr:nvSpPr>
      <xdr:spPr>
        <a:xfrm>
          <a:off x="16370300" y="6014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6312</xdr:rowOff>
    </xdr:from>
    <xdr:to>
      <xdr:col>81</xdr:col>
      <xdr:colOff>50800</xdr:colOff>
      <xdr:row>35</xdr:row>
      <xdr:rowOff>135966</xdr:rowOff>
    </xdr:to>
    <xdr:cxnSp macro="">
      <xdr:nvCxnSpPr>
        <xdr:cNvPr id="528" name="直線コネクタ 527"/>
        <xdr:cNvCxnSpPr/>
      </xdr:nvCxnSpPr>
      <xdr:spPr>
        <a:xfrm flipV="1">
          <a:off x="14592300" y="6007062"/>
          <a:ext cx="889000" cy="1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18445</xdr:rowOff>
    </xdr:from>
    <xdr:ext cx="534377" cy="259045"/>
    <xdr:sp macro="" textlink="">
      <xdr:nvSpPr>
        <xdr:cNvPr id="530" name="テキスト ボックス 529"/>
        <xdr:cNvSpPr txBox="1"/>
      </xdr:nvSpPr>
      <xdr:spPr>
        <a:xfrm>
          <a:off x="15214111" y="61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155207</xdr:rowOff>
    </xdr:from>
    <xdr:to>
      <xdr:col>76</xdr:col>
      <xdr:colOff>114300</xdr:colOff>
      <xdr:row>35</xdr:row>
      <xdr:rowOff>135966</xdr:rowOff>
    </xdr:to>
    <xdr:cxnSp macro="">
      <xdr:nvCxnSpPr>
        <xdr:cNvPr id="531" name="直線コネクタ 530"/>
        <xdr:cNvCxnSpPr/>
      </xdr:nvCxnSpPr>
      <xdr:spPr>
        <a:xfrm>
          <a:off x="13703300" y="5813057"/>
          <a:ext cx="889000" cy="3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7802</xdr:rowOff>
    </xdr:from>
    <xdr:ext cx="534377" cy="259045"/>
    <xdr:sp macro="" textlink="">
      <xdr:nvSpPr>
        <xdr:cNvPr id="533" name="テキスト ボックス 532"/>
        <xdr:cNvSpPr txBox="1"/>
      </xdr:nvSpPr>
      <xdr:spPr>
        <a:xfrm>
          <a:off x="14325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11227</xdr:rowOff>
    </xdr:from>
    <xdr:to>
      <xdr:col>71</xdr:col>
      <xdr:colOff>177800</xdr:colOff>
      <xdr:row>33</xdr:row>
      <xdr:rowOff>155207</xdr:rowOff>
    </xdr:to>
    <xdr:cxnSp macro="">
      <xdr:nvCxnSpPr>
        <xdr:cNvPr id="534" name="直線コネクタ 533"/>
        <xdr:cNvCxnSpPr/>
      </xdr:nvCxnSpPr>
      <xdr:spPr>
        <a:xfrm>
          <a:off x="12814300" y="5669077"/>
          <a:ext cx="889000" cy="14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153365</xdr:rowOff>
    </xdr:from>
    <xdr:to>
      <xdr:col>72</xdr:col>
      <xdr:colOff>38100</xdr:colOff>
      <xdr:row>35</xdr:row>
      <xdr:rowOff>83515</xdr:rowOff>
    </xdr:to>
    <xdr:sp macro="" textlink="">
      <xdr:nvSpPr>
        <xdr:cNvPr id="535" name="フローチャート: 判断 534"/>
        <xdr:cNvSpPr/>
      </xdr:nvSpPr>
      <xdr:spPr>
        <a:xfrm>
          <a:off x="13652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74642</xdr:rowOff>
    </xdr:from>
    <xdr:ext cx="534377" cy="259045"/>
    <xdr:sp macro="" textlink="">
      <xdr:nvSpPr>
        <xdr:cNvPr id="536" name="テキスト ボックス 535"/>
        <xdr:cNvSpPr txBox="1"/>
      </xdr:nvSpPr>
      <xdr:spPr>
        <a:xfrm>
          <a:off x="13436111" y="60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53086</xdr:rowOff>
    </xdr:from>
    <xdr:to>
      <xdr:col>67</xdr:col>
      <xdr:colOff>101600</xdr:colOff>
      <xdr:row>35</xdr:row>
      <xdr:rowOff>154686</xdr:rowOff>
    </xdr:to>
    <xdr:sp macro="" textlink="">
      <xdr:nvSpPr>
        <xdr:cNvPr id="537" name="フローチャート: 判断 536"/>
        <xdr:cNvSpPr/>
      </xdr:nvSpPr>
      <xdr:spPr>
        <a:xfrm>
          <a:off x="12763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145813</xdr:rowOff>
    </xdr:from>
    <xdr:ext cx="534377" cy="259045"/>
    <xdr:sp macro="" textlink="">
      <xdr:nvSpPr>
        <xdr:cNvPr id="538" name="テキスト ボックス 537"/>
        <xdr:cNvSpPr txBox="1"/>
      </xdr:nvSpPr>
      <xdr:spPr>
        <a:xfrm>
          <a:off x="12547111" y="61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115875</xdr:rowOff>
    </xdr:from>
    <xdr:to>
      <xdr:col>85</xdr:col>
      <xdr:colOff>177800</xdr:colOff>
      <xdr:row>35</xdr:row>
      <xdr:rowOff>46025</xdr:rowOff>
    </xdr:to>
    <xdr:sp macro="" textlink="">
      <xdr:nvSpPr>
        <xdr:cNvPr id="544" name="楕円 543"/>
        <xdr:cNvSpPr/>
      </xdr:nvSpPr>
      <xdr:spPr>
        <a:xfrm>
          <a:off x="16268700" y="59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138752</xdr:rowOff>
    </xdr:from>
    <xdr:ext cx="534377" cy="259045"/>
    <xdr:sp macro="" textlink="">
      <xdr:nvSpPr>
        <xdr:cNvPr id="545" name="消防費該当値テキスト"/>
        <xdr:cNvSpPr txBox="1"/>
      </xdr:nvSpPr>
      <xdr:spPr>
        <a:xfrm>
          <a:off x="16370300" y="579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126962</xdr:rowOff>
    </xdr:from>
    <xdr:to>
      <xdr:col>81</xdr:col>
      <xdr:colOff>101600</xdr:colOff>
      <xdr:row>35</xdr:row>
      <xdr:rowOff>57112</xdr:rowOff>
    </xdr:to>
    <xdr:sp macro="" textlink="">
      <xdr:nvSpPr>
        <xdr:cNvPr id="546" name="楕円 545"/>
        <xdr:cNvSpPr/>
      </xdr:nvSpPr>
      <xdr:spPr>
        <a:xfrm>
          <a:off x="15430500" y="59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73639</xdr:rowOff>
    </xdr:from>
    <xdr:ext cx="534377" cy="259045"/>
    <xdr:sp macro="" textlink="">
      <xdr:nvSpPr>
        <xdr:cNvPr id="547" name="テキスト ボックス 546"/>
        <xdr:cNvSpPr txBox="1"/>
      </xdr:nvSpPr>
      <xdr:spPr>
        <a:xfrm>
          <a:off x="15214111" y="573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85166</xdr:rowOff>
    </xdr:from>
    <xdr:to>
      <xdr:col>76</xdr:col>
      <xdr:colOff>165100</xdr:colOff>
      <xdr:row>36</xdr:row>
      <xdr:rowOff>15316</xdr:rowOff>
    </xdr:to>
    <xdr:sp macro="" textlink="">
      <xdr:nvSpPr>
        <xdr:cNvPr id="548" name="楕円 547"/>
        <xdr:cNvSpPr/>
      </xdr:nvSpPr>
      <xdr:spPr>
        <a:xfrm>
          <a:off x="14541500" y="60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6443</xdr:rowOff>
    </xdr:from>
    <xdr:ext cx="534377" cy="259045"/>
    <xdr:sp macro="" textlink="">
      <xdr:nvSpPr>
        <xdr:cNvPr id="549" name="テキスト ボックス 548"/>
        <xdr:cNvSpPr txBox="1"/>
      </xdr:nvSpPr>
      <xdr:spPr>
        <a:xfrm>
          <a:off x="14325111" y="61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104407</xdr:rowOff>
    </xdr:from>
    <xdr:to>
      <xdr:col>72</xdr:col>
      <xdr:colOff>38100</xdr:colOff>
      <xdr:row>34</xdr:row>
      <xdr:rowOff>34557</xdr:rowOff>
    </xdr:to>
    <xdr:sp macro="" textlink="">
      <xdr:nvSpPr>
        <xdr:cNvPr id="550" name="楕円 549"/>
        <xdr:cNvSpPr/>
      </xdr:nvSpPr>
      <xdr:spPr>
        <a:xfrm>
          <a:off x="13652500" y="57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51084</xdr:rowOff>
    </xdr:from>
    <xdr:ext cx="534377" cy="259045"/>
    <xdr:sp macro="" textlink="">
      <xdr:nvSpPr>
        <xdr:cNvPr id="551" name="テキスト ボックス 550"/>
        <xdr:cNvSpPr txBox="1"/>
      </xdr:nvSpPr>
      <xdr:spPr>
        <a:xfrm>
          <a:off x="13436111" y="553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131877</xdr:rowOff>
    </xdr:from>
    <xdr:to>
      <xdr:col>67</xdr:col>
      <xdr:colOff>101600</xdr:colOff>
      <xdr:row>33</xdr:row>
      <xdr:rowOff>62027</xdr:rowOff>
    </xdr:to>
    <xdr:sp macro="" textlink="">
      <xdr:nvSpPr>
        <xdr:cNvPr id="552" name="楕円 551"/>
        <xdr:cNvSpPr/>
      </xdr:nvSpPr>
      <xdr:spPr>
        <a:xfrm>
          <a:off x="12763500" y="561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78554</xdr:rowOff>
    </xdr:from>
    <xdr:ext cx="534377" cy="259045"/>
    <xdr:sp macro="" textlink="">
      <xdr:nvSpPr>
        <xdr:cNvPr id="553" name="テキスト ボックス 552"/>
        <xdr:cNvSpPr txBox="1"/>
      </xdr:nvSpPr>
      <xdr:spPr>
        <a:xfrm>
          <a:off x="12547111" y="539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74451</xdr:rowOff>
    </xdr:from>
    <xdr:to>
      <xdr:col>85</xdr:col>
      <xdr:colOff>127000</xdr:colOff>
      <xdr:row>55</xdr:row>
      <xdr:rowOff>73063</xdr:rowOff>
    </xdr:to>
    <xdr:cxnSp macro="">
      <xdr:nvCxnSpPr>
        <xdr:cNvPr id="585" name="直線コネクタ 584"/>
        <xdr:cNvCxnSpPr/>
      </xdr:nvCxnSpPr>
      <xdr:spPr>
        <a:xfrm flipV="1">
          <a:off x="15481300" y="9332751"/>
          <a:ext cx="838200" cy="17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18097</xdr:rowOff>
    </xdr:from>
    <xdr:ext cx="534377" cy="259045"/>
    <xdr:sp macro="" textlink="">
      <xdr:nvSpPr>
        <xdr:cNvPr id="586" name="教育費平均値テキスト"/>
        <xdr:cNvSpPr txBox="1"/>
      </xdr:nvSpPr>
      <xdr:spPr>
        <a:xfrm>
          <a:off x="16370300" y="961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73063</xdr:rowOff>
    </xdr:from>
    <xdr:to>
      <xdr:col>81</xdr:col>
      <xdr:colOff>50800</xdr:colOff>
      <xdr:row>55</xdr:row>
      <xdr:rowOff>161140</xdr:rowOff>
    </xdr:to>
    <xdr:cxnSp macro="">
      <xdr:nvCxnSpPr>
        <xdr:cNvPr id="588" name="直線コネクタ 587"/>
        <xdr:cNvCxnSpPr/>
      </xdr:nvCxnSpPr>
      <xdr:spPr>
        <a:xfrm flipV="1">
          <a:off x="14592300" y="9502813"/>
          <a:ext cx="889000" cy="8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2666</xdr:rowOff>
    </xdr:from>
    <xdr:ext cx="534377" cy="259045"/>
    <xdr:sp macro="" textlink="">
      <xdr:nvSpPr>
        <xdr:cNvPr id="590" name="テキスト ボックス 589"/>
        <xdr:cNvSpPr txBox="1"/>
      </xdr:nvSpPr>
      <xdr:spPr>
        <a:xfrm>
          <a:off x="15214111" y="960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161140</xdr:rowOff>
    </xdr:from>
    <xdr:to>
      <xdr:col>76</xdr:col>
      <xdr:colOff>114300</xdr:colOff>
      <xdr:row>56</xdr:row>
      <xdr:rowOff>8320</xdr:rowOff>
    </xdr:to>
    <xdr:cxnSp macro="">
      <xdr:nvCxnSpPr>
        <xdr:cNvPr id="591" name="直線コネクタ 590"/>
        <xdr:cNvCxnSpPr/>
      </xdr:nvCxnSpPr>
      <xdr:spPr>
        <a:xfrm flipV="1">
          <a:off x="13703300" y="9590890"/>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52827</xdr:rowOff>
    </xdr:from>
    <xdr:ext cx="534377" cy="259045"/>
    <xdr:sp macro="" textlink="">
      <xdr:nvSpPr>
        <xdr:cNvPr id="593" name="テキスト ボックス 592"/>
        <xdr:cNvSpPr txBox="1"/>
      </xdr:nvSpPr>
      <xdr:spPr>
        <a:xfrm>
          <a:off x="14325111" y="982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8320</xdr:rowOff>
    </xdr:from>
    <xdr:to>
      <xdr:col>71</xdr:col>
      <xdr:colOff>177800</xdr:colOff>
      <xdr:row>56</xdr:row>
      <xdr:rowOff>145970</xdr:rowOff>
    </xdr:to>
    <xdr:cxnSp macro="">
      <xdr:nvCxnSpPr>
        <xdr:cNvPr id="594" name="直線コネクタ 593"/>
        <xdr:cNvCxnSpPr/>
      </xdr:nvCxnSpPr>
      <xdr:spPr>
        <a:xfrm flipV="1">
          <a:off x="12814300" y="9609520"/>
          <a:ext cx="889000" cy="1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5" name="フローチャート: 判断 594"/>
        <xdr:cNvSpPr/>
      </xdr:nvSpPr>
      <xdr:spPr>
        <a:xfrm>
          <a:off x="13652500" y="96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137279</xdr:rowOff>
    </xdr:from>
    <xdr:ext cx="534377" cy="259045"/>
    <xdr:sp macro="" textlink="">
      <xdr:nvSpPr>
        <xdr:cNvPr id="596" name="テキスト ボックス 595"/>
        <xdr:cNvSpPr txBox="1"/>
      </xdr:nvSpPr>
      <xdr:spPr>
        <a:xfrm>
          <a:off x="13436111" y="973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7" name="フローチャート: 判断 596"/>
        <xdr:cNvSpPr/>
      </xdr:nvSpPr>
      <xdr:spPr>
        <a:xfrm>
          <a:off x="12763500" y="9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84400</xdr:rowOff>
    </xdr:from>
    <xdr:ext cx="534377" cy="259045"/>
    <xdr:sp macro="" textlink="">
      <xdr:nvSpPr>
        <xdr:cNvPr id="598" name="テキスト ボックス 597"/>
        <xdr:cNvSpPr txBox="1"/>
      </xdr:nvSpPr>
      <xdr:spPr>
        <a:xfrm>
          <a:off x="12547111" y="934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23651</xdr:rowOff>
    </xdr:from>
    <xdr:to>
      <xdr:col>85</xdr:col>
      <xdr:colOff>177800</xdr:colOff>
      <xdr:row>54</xdr:row>
      <xdr:rowOff>125251</xdr:rowOff>
    </xdr:to>
    <xdr:sp macro="" textlink="">
      <xdr:nvSpPr>
        <xdr:cNvPr id="604" name="楕円 603"/>
        <xdr:cNvSpPr/>
      </xdr:nvSpPr>
      <xdr:spPr>
        <a:xfrm>
          <a:off x="16268700" y="928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46528</xdr:rowOff>
    </xdr:from>
    <xdr:ext cx="534377" cy="259045"/>
    <xdr:sp macro="" textlink="">
      <xdr:nvSpPr>
        <xdr:cNvPr id="605" name="教育費該当値テキスト"/>
        <xdr:cNvSpPr txBox="1"/>
      </xdr:nvSpPr>
      <xdr:spPr>
        <a:xfrm>
          <a:off x="16370300" y="91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22263</xdr:rowOff>
    </xdr:from>
    <xdr:to>
      <xdr:col>81</xdr:col>
      <xdr:colOff>101600</xdr:colOff>
      <xdr:row>55</xdr:row>
      <xdr:rowOff>123863</xdr:rowOff>
    </xdr:to>
    <xdr:sp macro="" textlink="">
      <xdr:nvSpPr>
        <xdr:cNvPr id="606" name="楕円 605"/>
        <xdr:cNvSpPr/>
      </xdr:nvSpPr>
      <xdr:spPr>
        <a:xfrm>
          <a:off x="15430500" y="9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140390</xdr:rowOff>
    </xdr:from>
    <xdr:ext cx="534377" cy="259045"/>
    <xdr:sp macro="" textlink="">
      <xdr:nvSpPr>
        <xdr:cNvPr id="607" name="テキスト ボックス 606"/>
        <xdr:cNvSpPr txBox="1"/>
      </xdr:nvSpPr>
      <xdr:spPr>
        <a:xfrm>
          <a:off x="15214111" y="922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110340</xdr:rowOff>
    </xdr:from>
    <xdr:to>
      <xdr:col>76</xdr:col>
      <xdr:colOff>165100</xdr:colOff>
      <xdr:row>56</xdr:row>
      <xdr:rowOff>40490</xdr:rowOff>
    </xdr:to>
    <xdr:sp macro="" textlink="">
      <xdr:nvSpPr>
        <xdr:cNvPr id="608" name="楕円 607"/>
        <xdr:cNvSpPr/>
      </xdr:nvSpPr>
      <xdr:spPr>
        <a:xfrm>
          <a:off x="14541500" y="954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57017</xdr:rowOff>
    </xdr:from>
    <xdr:ext cx="534377" cy="259045"/>
    <xdr:sp macro="" textlink="">
      <xdr:nvSpPr>
        <xdr:cNvPr id="609" name="テキスト ボックス 608"/>
        <xdr:cNvSpPr txBox="1"/>
      </xdr:nvSpPr>
      <xdr:spPr>
        <a:xfrm>
          <a:off x="14325111" y="931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128970</xdr:rowOff>
    </xdr:from>
    <xdr:to>
      <xdr:col>72</xdr:col>
      <xdr:colOff>38100</xdr:colOff>
      <xdr:row>56</xdr:row>
      <xdr:rowOff>59120</xdr:rowOff>
    </xdr:to>
    <xdr:sp macro="" textlink="">
      <xdr:nvSpPr>
        <xdr:cNvPr id="610" name="楕円 609"/>
        <xdr:cNvSpPr/>
      </xdr:nvSpPr>
      <xdr:spPr>
        <a:xfrm>
          <a:off x="13652500" y="955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75647</xdr:rowOff>
    </xdr:from>
    <xdr:ext cx="534377" cy="259045"/>
    <xdr:sp macro="" textlink="">
      <xdr:nvSpPr>
        <xdr:cNvPr id="611" name="テキスト ボックス 610"/>
        <xdr:cNvSpPr txBox="1"/>
      </xdr:nvSpPr>
      <xdr:spPr>
        <a:xfrm>
          <a:off x="13436111" y="933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95170</xdr:rowOff>
    </xdr:from>
    <xdr:to>
      <xdr:col>67</xdr:col>
      <xdr:colOff>101600</xdr:colOff>
      <xdr:row>57</xdr:row>
      <xdr:rowOff>25320</xdr:rowOff>
    </xdr:to>
    <xdr:sp macro="" textlink="">
      <xdr:nvSpPr>
        <xdr:cNvPr id="612" name="楕円 611"/>
        <xdr:cNvSpPr/>
      </xdr:nvSpPr>
      <xdr:spPr>
        <a:xfrm>
          <a:off x="12763500" y="96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16447</xdr:rowOff>
    </xdr:from>
    <xdr:ext cx="534377" cy="259045"/>
    <xdr:sp macro="" textlink="">
      <xdr:nvSpPr>
        <xdr:cNvPr id="613" name="テキスト ボックス 612"/>
        <xdr:cNvSpPr txBox="1"/>
      </xdr:nvSpPr>
      <xdr:spPr>
        <a:xfrm>
          <a:off x="12547111" y="97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117640</xdr:rowOff>
    </xdr:from>
    <xdr:to>
      <xdr:col>85</xdr:col>
      <xdr:colOff>126364</xdr:colOff>
      <xdr:row>79</xdr:row>
      <xdr:rowOff>44450</xdr:rowOff>
    </xdr:to>
    <xdr:cxnSp macro="">
      <xdr:nvCxnSpPr>
        <xdr:cNvPr id="637" name="直線コネクタ 636"/>
        <xdr:cNvCxnSpPr/>
      </xdr:nvCxnSpPr>
      <xdr:spPr>
        <a:xfrm flipV="1">
          <a:off x="16317595" y="12804940"/>
          <a:ext cx="1269" cy="78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64317</xdr:rowOff>
    </xdr:from>
    <xdr:ext cx="534377" cy="259045"/>
    <xdr:sp macro="" textlink="">
      <xdr:nvSpPr>
        <xdr:cNvPr id="640" name="災害復旧費最大値テキスト"/>
        <xdr:cNvSpPr txBox="1"/>
      </xdr:nvSpPr>
      <xdr:spPr>
        <a:xfrm>
          <a:off x="16370300" y="1258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117640</xdr:rowOff>
    </xdr:from>
    <xdr:to>
      <xdr:col>86</xdr:col>
      <xdr:colOff>25400</xdr:colOff>
      <xdr:row>74</xdr:row>
      <xdr:rowOff>117640</xdr:rowOff>
    </xdr:to>
    <xdr:cxnSp macro="">
      <xdr:nvCxnSpPr>
        <xdr:cNvPr id="641" name="直線コネクタ 640"/>
        <xdr:cNvCxnSpPr/>
      </xdr:nvCxnSpPr>
      <xdr:spPr>
        <a:xfrm>
          <a:off x="16230600" y="1280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166256</xdr:rowOff>
    </xdr:from>
    <xdr:to>
      <xdr:col>85</xdr:col>
      <xdr:colOff>127000</xdr:colOff>
      <xdr:row>76</xdr:row>
      <xdr:rowOff>20713</xdr:rowOff>
    </xdr:to>
    <xdr:cxnSp macro="">
      <xdr:nvCxnSpPr>
        <xdr:cNvPr id="642" name="直線コネクタ 641"/>
        <xdr:cNvCxnSpPr/>
      </xdr:nvCxnSpPr>
      <xdr:spPr>
        <a:xfrm>
          <a:off x="15481300" y="12167756"/>
          <a:ext cx="838200" cy="88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95063</xdr:rowOff>
    </xdr:from>
    <xdr:ext cx="469744" cy="259045"/>
    <xdr:sp macro="" textlink="">
      <xdr:nvSpPr>
        <xdr:cNvPr id="643" name="災害復旧費平均値テキスト"/>
        <xdr:cNvSpPr txBox="1"/>
      </xdr:nvSpPr>
      <xdr:spPr>
        <a:xfrm>
          <a:off x="16370300" y="13296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116636</xdr:rowOff>
    </xdr:from>
    <xdr:to>
      <xdr:col>85</xdr:col>
      <xdr:colOff>177800</xdr:colOff>
      <xdr:row>78</xdr:row>
      <xdr:rowOff>46786</xdr:rowOff>
    </xdr:to>
    <xdr:sp macro="" textlink="">
      <xdr:nvSpPr>
        <xdr:cNvPr id="644" name="フローチャート: 判断 643"/>
        <xdr:cNvSpPr/>
      </xdr:nvSpPr>
      <xdr:spPr>
        <a:xfrm>
          <a:off x="16268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166256</xdr:rowOff>
    </xdr:from>
    <xdr:to>
      <xdr:col>81</xdr:col>
      <xdr:colOff>50800</xdr:colOff>
      <xdr:row>76</xdr:row>
      <xdr:rowOff>121031</xdr:rowOff>
    </xdr:to>
    <xdr:cxnSp macro="">
      <xdr:nvCxnSpPr>
        <xdr:cNvPr id="645" name="直線コネクタ 644"/>
        <xdr:cNvCxnSpPr/>
      </xdr:nvCxnSpPr>
      <xdr:spPr>
        <a:xfrm flipV="1">
          <a:off x="14592300" y="12167756"/>
          <a:ext cx="889000" cy="98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143154</xdr:rowOff>
    </xdr:from>
    <xdr:to>
      <xdr:col>81</xdr:col>
      <xdr:colOff>101600</xdr:colOff>
      <xdr:row>78</xdr:row>
      <xdr:rowOff>73304</xdr:rowOff>
    </xdr:to>
    <xdr:sp macro="" textlink="">
      <xdr:nvSpPr>
        <xdr:cNvPr id="646" name="フローチャート: 判断 645"/>
        <xdr:cNvSpPr/>
      </xdr:nvSpPr>
      <xdr:spPr>
        <a:xfrm>
          <a:off x="154305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64431</xdr:rowOff>
    </xdr:from>
    <xdr:ext cx="469744" cy="259045"/>
    <xdr:sp macro="" textlink="">
      <xdr:nvSpPr>
        <xdr:cNvPr id="647" name="テキスト ボックス 646"/>
        <xdr:cNvSpPr txBox="1"/>
      </xdr:nvSpPr>
      <xdr:spPr>
        <a:xfrm>
          <a:off x="15246428" y="1343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121031</xdr:rowOff>
    </xdr:from>
    <xdr:to>
      <xdr:col>76</xdr:col>
      <xdr:colOff>114300</xdr:colOff>
      <xdr:row>78</xdr:row>
      <xdr:rowOff>82474</xdr:rowOff>
    </xdr:to>
    <xdr:cxnSp macro="">
      <xdr:nvCxnSpPr>
        <xdr:cNvPr id="648" name="直線コネクタ 647"/>
        <xdr:cNvCxnSpPr/>
      </xdr:nvCxnSpPr>
      <xdr:spPr>
        <a:xfrm flipV="1">
          <a:off x="13703300" y="13151231"/>
          <a:ext cx="889000" cy="30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138392</xdr:rowOff>
    </xdr:from>
    <xdr:to>
      <xdr:col>76</xdr:col>
      <xdr:colOff>165100</xdr:colOff>
      <xdr:row>78</xdr:row>
      <xdr:rowOff>68542</xdr:rowOff>
    </xdr:to>
    <xdr:sp macro="" textlink="">
      <xdr:nvSpPr>
        <xdr:cNvPr id="649" name="フローチャート: 判断 648"/>
        <xdr:cNvSpPr/>
      </xdr:nvSpPr>
      <xdr:spPr>
        <a:xfrm>
          <a:off x="14541500" y="1334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59669</xdr:rowOff>
    </xdr:from>
    <xdr:ext cx="469744" cy="259045"/>
    <xdr:sp macro="" textlink="">
      <xdr:nvSpPr>
        <xdr:cNvPr id="650" name="テキスト ボックス 649"/>
        <xdr:cNvSpPr txBox="1"/>
      </xdr:nvSpPr>
      <xdr:spPr>
        <a:xfrm>
          <a:off x="14357428" y="1343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82474</xdr:rowOff>
    </xdr:from>
    <xdr:to>
      <xdr:col>71</xdr:col>
      <xdr:colOff>177800</xdr:colOff>
      <xdr:row>78</xdr:row>
      <xdr:rowOff>136423</xdr:rowOff>
    </xdr:to>
    <xdr:cxnSp macro="">
      <xdr:nvCxnSpPr>
        <xdr:cNvPr id="651" name="直線コネクタ 650"/>
        <xdr:cNvCxnSpPr/>
      </xdr:nvCxnSpPr>
      <xdr:spPr>
        <a:xfrm flipV="1">
          <a:off x="12814300" y="13455574"/>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105893</xdr:rowOff>
    </xdr:from>
    <xdr:to>
      <xdr:col>72</xdr:col>
      <xdr:colOff>38100</xdr:colOff>
      <xdr:row>75</xdr:row>
      <xdr:rowOff>36043</xdr:rowOff>
    </xdr:to>
    <xdr:sp macro="" textlink="">
      <xdr:nvSpPr>
        <xdr:cNvPr id="652" name="フローチャート: 判断 651"/>
        <xdr:cNvSpPr/>
      </xdr:nvSpPr>
      <xdr:spPr>
        <a:xfrm>
          <a:off x="13652500" y="1279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52570</xdr:rowOff>
    </xdr:from>
    <xdr:ext cx="534377" cy="259045"/>
    <xdr:sp macro="" textlink="">
      <xdr:nvSpPr>
        <xdr:cNvPr id="653" name="テキスト ボックス 652"/>
        <xdr:cNvSpPr txBox="1"/>
      </xdr:nvSpPr>
      <xdr:spPr>
        <a:xfrm>
          <a:off x="13436111" y="1256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60249</xdr:rowOff>
    </xdr:from>
    <xdr:to>
      <xdr:col>67</xdr:col>
      <xdr:colOff>101600</xdr:colOff>
      <xdr:row>75</xdr:row>
      <xdr:rowOff>161849</xdr:rowOff>
    </xdr:to>
    <xdr:sp macro="" textlink="">
      <xdr:nvSpPr>
        <xdr:cNvPr id="654" name="フローチャート: 判断 653"/>
        <xdr:cNvSpPr/>
      </xdr:nvSpPr>
      <xdr:spPr>
        <a:xfrm>
          <a:off x="12763500" y="1291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6926</xdr:rowOff>
    </xdr:from>
    <xdr:ext cx="534377" cy="259045"/>
    <xdr:sp macro="" textlink="">
      <xdr:nvSpPr>
        <xdr:cNvPr id="655" name="テキスト ボックス 654"/>
        <xdr:cNvSpPr txBox="1"/>
      </xdr:nvSpPr>
      <xdr:spPr>
        <a:xfrm>
          <a:off x="12547111" y="1269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141363</xdr:rowOff>
    </xdr:from>
    <xdr:to>
      <xdr:col>85</xdr:col>
      <xdr:colOff>177800</xdr:colOff>
      <xdr:row>76</xdr:row>
      <xdr:rowOff>71513</xdr:rowOff>
    </xdr:to>
    <xdr:sp macro="" textlink="">
      <xdr:nvSpPr>
        <xdr:cNvPr id="661" name="楕円 660"/>
        <xdr:cNvSpPr/>
      </xdr:nvSpPr>
      <xdr:spPr>
        <a:xfrm>
          <a:off x="16268700" y="130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164240</xdr:rowOff>
    </xdr:from>
    <xdr:ext cx="534377" cy="259045"/>
    <xdr:sp macro="" textlink="">
      <xdr:nvSpPr>
        <xdr:cNvPr id="662" name="災害復旧費該当値テキスト"/>
        <xdr:cNvSpPr txBox="1"/>
      </xdr:nvSpPr>
      <xdr:spPr>
        <a:xfrm>
          <a:off x="16370300" y="1285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115456</xdr:rowOff>
    </xdr:from>
    <xdr:to>
      <xdr:col>81</xdr:col>
      <xdr:colOff>101600</xdr:colOff>
      <xdr:row>71</xdr:row>
      <xdr:rowOff>45606</xdr:rowOff>
    </xdr:to>
    <xdr:sp macro="" textlink="">
      <xdr:nvSpPr>
        <xdr:cNvPr id="663" name="楕円 662"/>
        <xdr:cNvSpPr/>
      </xdr:nvSpPr>
      <xdr:spPr>
        <a:xfrm>
          <a:off x="15430500" y="1211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62133</xdr:rowOff>
    </xdr:from>
    <xdr:ext cx="534377" cy="259045"/>
    <xdr:sp macro="" textlink="">
      <xdr:nvSpPr>
        <xdr:cNvPr id="664" name="テキスト ボックス 663"/>
        <xdr:cNvSpPr txBox="1"/>
      </xdr:nvSpPr>
      <xdr:spPr>
        <a:xfrm>
          <a:off x="15214111" y="1189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70231</xdr:rowOff>
    </xdr:from>
    <xdr:to>
      <xdr:col>76</xdr:col>
      <xdr:colOff>165100</xdr:colOff>
      <xdr:row>77</xdr:row>
      <xdr:rowOff>381</xdr:rowOff>
    </xdr:to>
    <xdr:sp macro="" textlink="">
      <xdr:nvSpPr>
        <xdr:cNvPr id="665" name="楕円 664"/>
        <xdr:cNvSpPr/>
      </xdr:nvSpPr>
      <xdr:spPr>
        <a:xfrm>
          <a:off x="14541500" y="1310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16908</xdr:rowOff>
    </xdr:from>
    <xdr:ext cx="534377" cy="259045"/>
    <xdr:sp macro="" textlink="">
      <xdr:nvSpPr>
        <xdr:cNvPr id="666" name="テキスト ボックス 665"/>
        <xdr:cNvSpPr txBox="1"/>
      </xdr:nvSpPr>
      <xdr:spPr>
        <a:xfrm>
          <a:off x="14325111" y="1287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31674</xdr:rowOff>
    </xdr:from>
    <xdr:to>
      <xdr:col>72</xdr:col>
      <xdr:colOff>38100</xdr:colOff>
      <xdr:row>78</xdr:row>
      <xdr:rowOff>133274</xdr:rowOff>
    </xdr:to>
    <xdr:sp macro="" textlink="">
      <xdr:nvSpPr>
        <xdr:cNvPr id="667" name="楕円 666"/>
        <xdr:cNvSpPr/>
      </xdr:nvSpPr>
      <xdr:spPr>
        <a:xfrm>
          <a:off x="13652500" y="134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124401</xdr:rowOff>
    </xdr:from>
    <xdr:ext cx="469744" cy="259045"/>
    <xdr:sp macro="" textlink="">
      <xdr:nvSpPr>
        <xdr:cNvPr id="668" name="テキスト ボックス 667"/>
        <xdr:cNvSpPr txBox="1"/>
      </xdr:nvSpPr>
      <xdr:spPr>
        <a:xfrm>
          <a:off x="13468428" y="1349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85623</xdr:rowOff>
    </xdr:from>
    <xdr:to>
      <xdr:col>67</xdr:col>
      <xdr:colOff>101600</xdr:colOff>
      <xdr:row>79</xdr:row>
      <xdr:rowOff>15773</xdr:rowOff>
    </xdr:to>
    <xdr:sp macro="" textlink="">
      <xdr:nvSpPr>
        <xdr:cNvPr id="669" name="楕円 668"/>
        <xdr:cNvSpPr/>
      </xdr:nvSpPr>
      <xdr:spPr>
        <a:xfrm>
          <a:off x="12763500" y="134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6900</xdr:rowOff>
    </xdr:from>
    <xdr:ext cx="469744" cy="259045"/>
    <xdr:sp macro="" textlink="">
      <xdr:nvSpPr>
        <xdr:cNvPr id="670" name="テキスト ボックス 669"/>
        <xdr:cNvSpPr txBox="1"/>
      </xdr:nvSpPr>
      <xdr:spPr>
        <a:xfrm>
          <a:off x="12579428" y="1355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82" name="直線コネクタ 681"/>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3" name="テキスト ボックス 682"/>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4" name="直線コネクタ 68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5" name="テキスト ボックス 684"/>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6" name="直線コネクタ 685"/>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7" name="テキスト ボックス 686"/>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90" name="直線コネクタ 689"/>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91" name="テキスト ボックス 690"/>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92" name="直線コネクタ 691"/>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93" name="テキスト ボックス 692"/>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4" name="直線コネクタ 693"/>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5" name="テキスト ボックス 694"/>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9" name="直線コネクタ 698"/>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700" name="公債費最小値テキスト"/>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701" name="直線コネクタ 700"/>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702" name="公債費最大値テキスト"/>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703" name="直線コネクタ 702"/>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12055</xdr:rowOff>
    </xdr:from>
    <xdr:to>
      <xdr:col>85</xdr:col>
      <xdr:colOff>127000</xdr:colOff>
      <xdr:row>94</xdr:row>
      <xdr:rowOff>129984</xdr:rowOff>
    </xdr:to>
    <xdr:cxnSp macro="">
      <xdr:nvCxnSpPr>
        <xdr:cNvPr id="704" name="直線コネクタ 703"/>
        <xdr:cNvCxnSpPr/>
      </xdr:nvCxnSpPr>
      <xdr:spPr>
        <a:xfrm flipV="1">
          <a:off x="15481300" y="16128355"/>
          <a:ext cx="838200" cy="1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17649</xdr:rowOff>
    </xdr:from>
    <xdr:ext cx="534377" cy="259045"/>
    <xdr:sp macro="" textlink="">
      <xdr:nvSpPr>
        <xdr:cNvPr id="705" name="公債費平均値テキスト"/>
        <xdr:cNvSpPr txBox="1"/>
      </xdr:nvSpPr>
      <xdr:spPr>
        <a:xfrm>
          <a:off x="16370300" y="16305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6" name="フローチャート: 判断 705"/>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15914</xdr:rowOff>
    </xdr:from>
    <xdr:to>
      <xdr:col>81</xdr:col>
      <xdr:colOff>50800</xdr:colOff>
      <xdr:row>94</xdr:row>
      <xdr:rowOff>129984</xdr:rowOff>
    </xdr:to>
    <xdr:cxnSp macro="">
      <xdr:nvCxnSpPr>
        <xdr:cNvPr id="707" name="直線コネクタ 706"/>
        <xdr:cNvCxnSpPr/>
      </xdr:nvCxnSpPr>
      <xdr:spPr>
        <a:xfrm>
          <a:off x="14592300" y="15789314"/>
          <a:ext cx="889000" cy="45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8" name="フローチャート: 判断 707"/>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155367</xdr:rowOff>
    </xdr:from>
    <xdr:ext cx="534377" cy="259045"/>
    <xdr:sp macro="" textlink="">
      <xdr:nvSpPr>
        <xdr:cNvPr id="709" name="テキスト ボックス 708"/>
        <xdr:cNvSpPr txBox="1"/>
      </xdr:nvSpPr>
      <xdr:spPr>
        <a:xfrm>
          <a:off x="15214111" y="1644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15914</xdr:rowOff>
    </xdr:from>
    <xdr:to>
      <xdr:col>76</xdr:col>
      <xdr:colOff>114300</xdr:colOff>
      <xdr:row>92</xdr:row>
      <xdr:rowOff>47732</xdr:rowOff>
    </xdr:to>
    <xdr:cxnSp macro="">
      <xdr:nvCxnSpPr>
        <xdr:cNvPr id="710" name="直線コネクタ 709"/>
        <xdr:cNvCxnSpPr/>
      </xdr:nvCxnSpPr>
      <xdr:spPr>
        <a:xfrm flipV="1">
          <a:off x="13703300" y="15789314"/>
          <a:ext cx="889000" cy="3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11" name="フローチャート: 判断 710"/>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163825</xdr:rowOff>
    </xdr:from>
    <xdr:ext cx="534377" cy="259045"/>
    <xdr:sp macro="" textlink="">
      <xdr:nvSpPr>
        <xdr:cNvPr id="712" name="テキスト ボックス 711"/>
        <xdr:cNvSpPr txBox="1"/>
      </xdr:nvSpPr>
      <xdr:spPr>
        <a:xfrm>
          <a:off x="14325111" y="164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32215</xdr:rowOff>
    </xdr:from>
    <xdr:to>
      <xdr:col>71</xdr:col>
      <xdr:colOff>177800</xdr:colOff>
      <xdr:row>92</xdr:row>
      <xdr:rowOff>47732</xdr:rowOff>
    </xdr:to>
    <xdr:cxnSp macro="">
      <xdr:nvCxnSpPr>
        <xdr:cNvPr id="713" name="直線コネクタ 712"/>
        <xdr:cNvCxnSpPr/>
      </xdr:nvCxnSpPr>
      <xdr:spPr>
        <a:xfrm>
          <a:off x="12814300" y="15805615"/>
          <a:ext cx="889000" cy="1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23078</xdr:rowOff>
    </xdr:from>
    <xdr:to>
      <xdr:col>72</xdr:col>
      <xdr:colOff>38100</xdr:colOff>
      <xdr:row>95</xdr:row>
      <xdr:rowOff>124678</xdr:rowOff>
    </xdr:to>
    <xdr:sp macro="" textlink="">
      <xdr:nvSpPr>
        <xdr:cNvPr id="714" name="フローチャート: 判断 713"/>
        <xdr:cNvSpPr/>
      </xdr:nvSpPr>
      <xdr:spPr>
        <a:xfrm>
          <a:off x="13652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115805</xdr:rowOff>
    </xdr:from>
    <xdr:ext cx="534377" cy="259045"/>
    <xdr:sp macro="" textlink="">
      <xdr:nvSpPr>
        <xdr:cNvPr id="715" name="テキスト ボックス 714"/>
        <xdr:cNvSpPr txBox="1"/>
      </xdr:nvSpPr>
      <xdr:spPr>
        <a:xfrm>
          <a:off x="13436111" y="164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84556</xdr:rowOff>
    </xdr:from>
    <xdr:to>
      <xdr:col>67</xdr:col>
      <xdr:colOff>101600</xdr:colOff>
      <xdr:row>96</xdr:row>
      <xdr:rowOff>14706</xdr:rowOff>
    </xdr:to>
    <xdr:sp macro="" textlink="">
      <xdr:nvSpPr>
        <xdr:cNvPr id="716" name="フローチャート: 判断 715"/>
        <xdr:cNvSpPr/>
      </xdr:nvSpPr>
      <xdr:spPr>
        <a:xfrm>
          <a:off x="12763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5833</xdr:rowOff>
    </xdr:from>
    <xdr:ext cx="534377" cy="259045"/>
    <xdr:sp macro="" textlink="">
      <xdr:nvSpPr>
        <xdr:cNvPr id="717" name="テキスト ボックス 716"/>
        <xdr:cNvSpPr txBox="1"/>
      </xdr:nvSpPr>
      <xdr:spPr>
        <a:xfrm>
          <a:off x="12547111" y="164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132705</xdr:rowOff>
    </xdr:from>
    <xdr:to>
      <xdr:col>85</xdr:col>
      <xdr:colOff>177800</xdr:colOff>
      <xdr:row>94</xdr:row>
      <xdr:rowOff>62855</xdr:rowOff>
    </xdr:to>
    <xdr:sp macro="" textlink="">
      <xdr:nvSpPr>
        <xdr:cNvPr id="723" name="楕円 722"/>
        <xdr:cNvSpPr/>
      </xdr:nvSpPr>
      <xdr:spPr>
        <a:xfrm>
          <a:off x="16268700" y="1607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155582</xdr:rowOff>
    </xdr:from>
    <xdr:ext cx="534377" cy="259045"/>
    <xdr:sp macro="" textlink="">
      <xdr:nvSpPr>
        <xdr:cNvPr id="724" name="公債費該当値テキスト"/>
        <xdr:cNvSpPr txBox="1"/>
      </xdr:nvSpPr>
      <xdr:spPr>
        <a:xfrm>
          <a:off x="16370300" y="159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79184</xdr:rowOff>
    </xdr:from>
    <xdr:to>
      <xdr:col>81</xdr:col>
      <xdr:colOff>101600</xdr:colOff>
      <xdr:row>95</xdr:row>
      <xdr:rowOff>9334</xdr:rowOff>
    </xdr:to>
    <xdr:sp macro="" textlink="">
      <xdr:nvSpPr>
        <xdr:cNvPr id="725" name="楕円 724"/>
        <xdr:cNvSpPr/>
      </xdr:nvSpPr>
      <xdr:spPr>
        <a:xfrm>
          <a:off x="15430500" y="161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25861</xdr:rowOff>
    </xdr:from>
    <xdr:ext cx="534377" cy="259045"/>
    <xdr:sp macro="" textlink="">
      <xdr:nvSpPr>
        <xdr:cNvPr id="726" name="テキスト ボックス 725"/>
        <xdr:cNvSpPr txBox="1"/>
      </xdr:nvSpPr>
      <xdr:spPr>
        <a:xfrm>
          <a:off x="15214111" y="1597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136564</xdr:rowOff>
    </xdr:from>
    <xdr:to>
      <xdr:col>76</xdr:col>
      <xdr:colOff>165100</xdr:colOff>
      <xdr:row>92</xdr:row>
      <xdr:rowOff>66714</xdr:rowOff>
    </xdr:to>
    <xdr:sp macro="" textlink="">
      <xdr:nvSpPr>
        <xdr:cNvPr id="727" name="楕円 726"/>
        <xdr:cNvSpPr/>
      </xdr:nvSpPr>
      <xdr:spPr>
        <a:xfrm>
          <a:off x="14541500" y="1573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83241</xdr:rowOff>
    </xdr:from>
    <xdr:ext cx="599010" cy="259045"/>
    <xdr:sp macro="" textlink="">
      <xdr:nvSpPr>
        <xdr:cNvPr id="728" name="テキスト ボックス 727"/>
        <xdr:cNvSpPr txBox="1"/>
      </xdr:nvSpPr>
      <xdr:spPr>
        <a:xfrm>
          <a:off x="14292795" y="1551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168382</xdr:rowOff>
    </xdr:from>
    <xdr:to>
      <xdr:col>72</xdr:col>
      <xdr:colOff>38100</xdr:colOff>
      <xdr:row>92</xdr:row>
      <xdr:rowOff>98532</xdr:rowOff>
    </xdr:to>
    <xdr:sp macro="" textlink="">
      <xdr:nvSpPr>
        <xdr:cNvPr id="729" name="楕円 728"/>
        <xdr:cNvSpPr/>
      </xdr:nvSpPr>
      <xdr:spPr>
        <a:xfrm>
          <a:off x="13652500" y="157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115059</xdr:rowOff>
    </xdr:from>
    <xdr:ext cx="599010" cy="259045"/>
    <xdr:sp macro="" textlink="">
      <xdr:nvSpPr>
        <xdr:cNvPr id="730" name="テキスト ボックス 729"/>
        <xdr:cNvSpPr txBox="1"/>
      </xdr:nvSpPr>
      <xdr:spPr>
        <a:xfrm>
          <a:off x="13403795" y="1554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152865</xdr:rowOff>
    </xdr:from>
    <xdr:to>
      <xdr:col>67</xdr:col>
      <xdr:colOff>101600</xdr:colOff>
      <xdr:row>92</xdr:row>
      <xdr:rowOff>83015</xdr:rowOff>
    </xdr:to>
    <xdr:sp macro="" textlink="">
      <xdr:nvSpPr>
        <xdr:cNvPr id="731" name="楕円 730"/>
        <xdr:cNvSpPr/>
      </xdr:nvSpPr>
      <xdr:spPr>
        <a:xfrm>
          <a:off x="12763500" y="1575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99542</xdr:rowOff>
    </xdr:from>
    <xdr:ext cx="599010" cy="259045"/>
    <xdr:sp macro="" textlink="">
      <xdr:nvSpPr>
        <xdr:cNvPr id="732" name="テキスト ボックス 731"/>
        <xdr:cNvSpPr txBox="1"/>
      </xdr:nvSpPr>
      <xdr:spPr>
        <a:xfrm>
          <a:off x="12514795" y="1553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3" name="直線コネクタ 74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4" name="テキスト ボックス 74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5" name="直線コネクタ 74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6" name="テキスト ボックス 74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7" name="直線コネクタ 74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8" name="テキスト ボックス 74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9" name="直線コネクタ 74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0" name="テキスト ボックス 74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4" name="直線コネクタ 753"/>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5"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6" name="直線コネクタ 75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7" name="諸支出金最大値テキスト"/>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8" name="直線コネクタ 757"/>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59690</xdr:rowOff>
    </xdr:from>
    <xdr:to>
      <xdr:col>116</xdr:col>
      <xdr:colOff>63500</xdr:colOff>
      <xdr:row>32</xdr:row>
      <xdr:rowOff>79349</xdr:rowOff>
    </xdr:to>
    <xdr:cxnSp macro="">
      <xdr:nvCxnSpPr>
        <xdr:cNvPr id="759" name="直線コネクタ 758"/>
        <xdr:cNvCxnSpPr/>
      </xdr:nvCxnSpPr>
      <xdr:spPr>
        <a:xfrm>
          <a:off x="21323300" y="5546090"/>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31666</xdr:rowOff>
    </xdr:from>
    <xdr:ext cx="313932" cy="259045"/>
    <xdr:sp macro="" textlink="">
      <xdr:nvSpPr>
        <xdr:cNvPr id="760" name="諸支出金平均値テキスト"/>
        <xdr:cNvSpPr txBox="1"/>
      </xdr:nvSpPr>
      <xdr:spPr>
        <a:xfrm>
          <a:off x="22212300" y="65467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61" name="フローチャート: 判断 760"/>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55575</xdr:rowOff>
    </xdr:from>
    <xdr:to>
      <xdr:col>111</xdr:col>
      <xdr:colOff>177800</xdr:colOff>
      <xdr:row>32</xdr:row>
      <xdr:rowOff>59690</xdr:rowOff>
    </xdr:to>
    <xdr:cxnSp macro="">
      <xdr:nvCxnSpPr>
        <xdr:cNvPr id="762" name="直線コネクタ 761"/>
        <xdr:cNvCxnSpPr/>
      </xdr:nvCxnSpPr>
      <xdr:spPr>
        <a:xfrm>
          <a:off x="20434300" y="5541975"/>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63" name="フローチャート: 判断 762"/>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146423</xdr:rowOff>
    </xdr:from>
    <xdr:ext cx="313932" cy="259045"/>
    <xdr:sp macro="" textlink="">
      <xdr:nvSpPr>
        <xdr:cNvPr id="764" name="テキスト ボックス 763"/>
        <xdr:cNvSpPr txBox="1"/>
      </xdr:nvSpPr>
      <xdr:spPr>
        <a:xfrm>
          <a:off x="21166333" y="66615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55575</xdr:rowOff>
    </xdr:from>
    <xdr:to>
      <xdr:col>107</xdr:col>
      <xdr:colOff>50800</xdr:colOff>
      <xdr:row>34</xdr:row>
      <xdr:rowOff>164389</xdr:rowOff>
    </xdr:to>
    <xdr:cxnSp macro="">
      <xdr:nvCxnSpPr>
        <xdr:cNvPr id="765" name="直線コネクタ 764"/>
        <xdr:cNvCxnSpPr/>
      </xdr:nvCxnSpPr>
      <xdr:spPr>
        <a:xfrm flipV="1">
          <a:off x="19545300" y="5541975"/>
          <a:ext cx="889000" cy="45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6" name="フローチャート: 判断 765"/>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135907</xdr:rowOff>
    </xdr:from>
    <xdr:ext cx="378565" cy="259045"/>
    <xdr:sp macro="" textlink="">
      <xdr:nvSpPr>
        <xdr:cNvPr id="767" name="テキスト ボックス 766"/>
        <xdr:cNvSpPr txBox="1"/>
      </xdr:nvSpPr>
      <xdr:spPr>
        <a:xfrm>
          <a:off x="20245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88951</xdr:rowOff>
    </xdr:from>
    <xdr:to>
      <xdr:col>102</xdr:col>
      <xdr:colOff>114300</xdr:colOff>
      <xdr:row>34</xdr:row>
      <xdr:rowOff>164389</xdr:rowOff>
    </xdr:to>
    <xdr:cxnSp macro="">
      <xdr:nvCxnSpPr>
        <xdr:cNvPr id="768" name="直線コネクタ 767"/>
        <xdr:cNvCxnSpPr/>
      </xdr:nvCxnSpPr>
      <xdr:spPr>
        <a:xfrm>
          <a:off x="18656300" y="5918251"/>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9" name="フローチャート: 判断 768"/>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165168</xdr:rowOff>
    </xdr:from>
    <xdr:ext cx="313932" cy="259045"/>
    <xdr:sp macro="" textlink="">
      <xdr:nvSpPr>
        <xdr:cNvPr id="770" name="テキスト ボックス 769"/>
        <xdr:cNvSpPr txBox="1"/>
      </xdr:nvSpPr>
      <xdr:spPr>
        <a:xfrm>
          <a:off x="19388333" y="6680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71" name="フローチャート: 判断 770"/>
        <xdr:cNvSpPr/>
      </xdr:nvSpPr>
      <xdr:spPr>
        <a:xfrm>
          <a:off x="18605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96588</xdr:rowOff>
    </xdr:from>
    <xdr:ext cx="378565" cy="259045"/>
    <xdr:sp macro="" textlink="">
      <xdr:nvSpPr>
        <xdr:cNvPr id="772" name="テキスト ボックス 771"/>
        <xdr:cNvSpPr txBox="1"/>
      </xdr:nvSpPr>
      <xdr:spPr>
        <a:xfrm>
          <a:off x="18467017" y="64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28549</xdr:rowOff>
    </xdr:from>
    <xdr:to>
      <xdr:col>116</xdr:col>
      <xdr:colOff>114300</xdr:colOff>
      <xdr:row>32</xdr:row>
      <xdr:rowOff>130149</xdr:rowOff>
    </xdr:to>
    <xdr:sp macro="" textlink="">
      <xdr:nvSpPr>
        <xdr:cNvPr id="778" name="楕円 777"/>
        <xdr:cNvSpPr/>
      </xdr:nvSpPr>
      <xdr:spPr>
        <a:xfrm>
          <a:off x="22110700" y="55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153026</xdr:rowOff>
    </xdr:from>
    <xdr:ext cx="469744" cy="259045"/>
    <xdr:sp macro="" textlink="">
      <xdr:nvSpPr>
        <xdr:cNvPr id="779" name="諸支出金該当値テキスト"/>
        <xdr:cNvSpPr txBox="1"/>
      </xdr:nvSpPr>
      <xdr:spPr>
        <a:xfrm>
          <a:off x="22212300" y="546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8890</xdr:rowOff>
    </xdr:from>
    <xdr:to>
      <xdr:col>112</xdr:col>
      <xdr:colOff>38100</xdr:colOff>
      <xdr:row>32</xdr:row>
      <xdr:rowOff>110490</xdr:rowOff>
    </xdr:to>
    <xdr:sp macro="" textlink="">
      <xdr:nvSpPr>
        <xdr:cNvPr id="780" name="楕円 779"/>
        <xdr:cNvSpPr/>
      </xdr:nvSpPr>
      <xdr:spPr>
        <a:xfrm>
          <a:off x="212725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127017</xdr:rowOff>
    </xdr:from>
    <xdr:ext cx="469744" cy="259045"/>
    <xdr:sp macro="" textlink="">
      <xdr:nvSpPr>
        <xdr:cNvPr id="781" name="テキスト ボックス 780"/>
        <xdr:cNvSpPr txBox="1"/>
      </xdr:nvSpPr>
      <xdr:spPr>
        <a:xfrm>
          <a:off x="21088428" y="52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4775</xdr:rowOff>
    </xdr:from>
    <xdr:to>
      <xdr:col>107</xdr:col>
      <xdr:colOff>101600</xdr:colOff>
      <xdr:row>32</xdr:row>
      <xdr:rowOff>106375</xdr:rowOff>
    </xdr:to>
    <xdr:sp macro="" textlink="">
      <xdr:nvSpPr>
        <xdr:cNvPr id="782" name="楕円 781"/>
        <xdr:cNvSpPr/>
      </xdr:nvSpPr>
      <xdr:spPr>
        <a:xfrm>
          <a:off x="20383500" y="54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122902</xdr:rowOff>
    </xdr:from>
    <xdr:ext cx="469744" cy="259045"/>
    <xdr:sp macro="" textlink="">
      <xdr:nvSpPr>
        <xdr:cNvPr id="783" name="テキスト ボックス 782"/>
        <xdr:cNvSpPr txBox="1"/>
      </xdr:nvSpPr>
      <xdr:spPr>
        <a:xfrm>
          <a:off x="20199428" y="526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113589</xdr:rowOff>
    </xdr:from>
    <xdr:to>
      <xdr:col>102</xdr:col>
      <xdr:colOff>165100</xdr:colOff>
      <xdr:row>35</xdr:row>
      <xdr:rowOff>43739</xdr:rowOff>
    </xdr:to>
    <xdr:sp macro="" textlink="">
      <xdr:nvSpPr>
        <xdr:cNvPr id="784" name="楕円 783"/>
        <xdr:cNvSpPr/>
      </xdr:nvSpPr>
      <xdr:spPr>
        <a:xfrm>
          <a:off x="19494500" y="59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60266</xdr:rowOff>
    </xdr:from>
    <xdr:ext cx="469744" cy="259045"/>
    <xdr:sp macro="" textlink="">
      <xdr:nvSpPr>
        <xdr:cNvPr id="785" name="テキスト ボックス 784"/>
        <xdr:cNvSpPr txBox="1"/>
      </xdr:nvSpPr>
      <xdr:spPr>
        <a:xfrm>
          <a:off x="19310428" y="57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38151</xdr:rowOff>
    </xdr:from>
    <xdr:to>
      <xdr:col>98</xdr:col>
      <xdr:colOff>38100</xdr:colOff>
      <xdr:row>34</xdr:row>
      <xdr:rowOff>139751</xdr:rowOff>
    </xdr:to>
    <xdr:sp macro="" textlink="">
      <xdr:nvSpPr>
        <xdr:cNvPr id="786" name="楕円 785"/>
        <xdr:cNvSpPr/>
      </xdr:nvSpPr>
      <xdr:spPr>
        <a:xfrm>
          <a:off x="18605500" y="58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156278</xdr:rowOff>
    </xdr:from>
    <xdr:ext cx="469744" cy="259045"/>
    <xdr:sp macro="" textlink="">
      <xdr:nvSpPr>
        <xdr:cNvPr id="787" name="テキスト ボックス 786"/>
        <xdr:cNvSpPr txBox="1"/>
      </xdr:nvSpPr>
      <xdr:spPr>
        <a:xfrm>
          <a:off x="18421428" y="56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電力・ガス・食料品等価格高騰支援のための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住民税非課税世帯への給付金等の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では、学校施設整備費の増額により、前年度比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災害復旧事業費では、令和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年度に発生した災害にかかる工事費等の減額により、前年度比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23,180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プレミアム付商品券発行支援事業やコロナウイルス感染症対策の営業時間短縮要請協力金の減額により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類似団体平均値と差が大きい費目については、継続事業や補助事業の見直し等を行い、歳出抑制に努める。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財政調整基金は、財源調整のため</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9,144</a:t>
          </a:r>
          <a:r>
            <a:rPr kumimoji="1" lang="ja-JP" altLang="en-US" sz="1300">
              <a:latin typeface="ＭＳ ゴシック" pitchFamily="49" charset="-128"/>
              <a:ea typeface="ＭＳ ゴシック" pitchFamily="49" charset="-128"/>
            </a:rPr>
            <a:t>万</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千円の取崩しを行ったが、地方財政法に基づく前年度繰越金の</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など</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2,664</a:t>
          </a:r>
          <a:r>
            <a:rPr kumimoji="1" lang="ja-JP" altLang="en-US" sz="1300">
              <a:latin typeface="ＭＳ ゴシック" pitchFamily="49" charset="-128"/>
              <a:ea typeface="ＭＳ ゴシック" pitchFamily="49" charset="-128"/>
            </a:rPr>
            <a:t>万</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千円を積み立てたことにより、</a:t>
          </a:r>
          <a:r>
            <a:rPr kumimoji="1" lang="en-US" altLang="ja-JP" sz="1300">
              <a:latin typeface="ＭＳ ゴシック" pitchFamily="49" charset="-128"/>
              <a:ea typeface="ＭＳ ゴシック" pitchFamily="49" charset="-128"/>
            </a:rPr>
            <a:t>R5</a:t>
          </a:r>
          <a:r>
            <a:rPr kumimoji="1" lang="ja-JP" altLang="en-US" sz="1300">
              <a:latin typeface="ＭＳ ゴシック" pitchFamily="49" charset="-128"/>
              <a:ea typeface="ＭＳ ゴシック" pitchFamily="49" charset="-128"/>
            </a:rPr>
            <a:t>年度末残高は</a:t>
          </a:r>
          <a:r>
            <a:rPr kumimoji="1" lang="en-US" altLang="ja-JP" sz="1300">
              <a:latin typeface="ＭＳ ゴシック" pitchFamily="49" charset="-128"/>
              <a:ea typeface="ＭＳ ゴシック" pitchFamily="49" charset="-128"/>
            </a:rPr>
            <a:t>32</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2,748</a:t>
          </a:r>
          <a:r>
            <a:rPr kumimoji="1" lang="ja-JP" altLang="en-US" sz="1300">
              <a:latin typeface="ＭＳ ゴシック" pitchFamily="49" charset="-128"/>
              <a:ea typeface="ＭＳ ゴシック" pitchFamily="49" charset="-128"/>
            </a:rPr>
            <a:t>万</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千円となったことで、標準財政規模比で</a:t>
          </a:r>
          <a:r>
            <a:rPr kumimoji="1" lang="en-US" altLang="ja-JP" sz="1300">
              <a:latin typeface="ＭＳ ゴシック" pitchFamily="49" charset="-128"/>
              <a:ea typeface="ＭＳ ゴシック" pitchFamily="49" charset="-128"/>
            </a:rPr>
            <a:t>0.08</a:t>
          </a:r>
          <a:r>
            <a:rPr kumimoji="1" lang="ja-JP" altLang="en-US" sz="1300">
              <a:latin typeface="ＭＳ ゴシック" pitchFamily="49" charset="-128"/>
              <a:ea typeface="ＭＳ ゴシック" pitchFamily="49" charset="-128"/>
            </a:rPr>
            <a:t>ポイント上昇した。</a:t>
          </a:r>
        </a:p>
        <a:p>
          <a:r>
            <a:rPr kumimoji="1" lang="ja-JP" altLang="en-US" sz="1300">
              <a:latin typeface="ＭＳ ゴシック" pitchFamily="49" charset="-128"/>
              <a:ea typeface="ＭＳ ゴシック" pitchFamily="49" charset="-128"/>
            </a:rPr>
            <a:t>　実質収支額は、災害復旧や新型コロナウイルス感染症対策にかかる国庫支出金の減により、標準財政規模比で</a:t>
          </a:r>
          <a:r>
            <a:rPr kumimoji="1" lang="en-US" altLang="ja-JP" sz="1300">
              <a:latin typeface="ＭＳ ゴシック" pitchFamily="49" charset="-128"/>
              <a:ea typeface="ＭＳ ゴシック" pitchFamily="49" charset="-128"/>
            </a:rPr>
            <a:t>0.59</a:t>
          </a:r>
          <a:r>
            <a:rPr kumimoji="1" lang="ja-JP" altLang="en-US" sz="1300">
              <a:latin typeface="ＭＳ ゴシック" pitchFamily="49" charset="-128"/>
              <a:ea typeface="ＭＳ ゴシック" pitchFamily="49" charset="-128"/>
            </a:rPr>
            <a:t>ポイント低下した。</a:t>
          </a:r>
        </a:p>
        <a:p>
          <a:r>
            <a:rPr kumimoji="1" lang="ja-JP" altLang="en-US" sz="1300">
              <a:latin typeface="ＭＳ ゴシック" pitchFamily="49" charset="-128"/>
              <a:ea typeface="ＭＳ ゴシック" pitchFamily="49" charset="-128"/>
            </a:rPr>
            <a:t>　今後も将来を見据えた計画的な財政運営や財政健全化に努める。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全会計とも黒字で推移している。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一般会計では、国費や地方債の減により前年度比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ポイントの減、国民健康保険特別会計では、保険給付費増等の要因により歳出の増が歳入の増よりも大きいため前年度比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0.45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水道事業会計などのインフラ資産を保有している会計においては今後老朽化等による改修費用が増加していく見込みであり、施設の集約化などによる物件費等支出の抑制や料金収入等の見直しなどを行っ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3.&#30476;&#12408;&#12398;&#22238;&#31572;&#65288;2&#22238;&#30446;&#65289;R7.9.3/&#12304;&#36001;&#25919;&#29366;&#27841;&#36039;&#26009;&#38598;&#12305;_422126_&#35199;&#28023;&#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56.5</v>
          </cell>
          <cell r="BX53">
            <v>58</v>
          </cell>
          <cell r="CF53">
            <v>59.6</v>
          </cell>
          <cell r="CN53">
            <v>61.2</v>
          </cell>
          <cell r="CV53">
            <v>62.7</v>
          </cell>
        </row>
        <row r="55">
          <cell r="AN55" t="str">
            <v>類似団体内平均値</v>
          </cell>
          <cell r="BP55">
            <v>14.9</v>
          </cell>
          <cell r="BX55">
            <v>14.5</v>
          </cell>
          <cell r="CF55">
            <v>13.3</v>
          </cell>
          <cell r="CN55">
            <v>5.4</v>
          </cell>
          <cell r="CV55">
            <v>0</v>
          </cell>
        </row>
        <row r="57">
          <cell r="BP57">
            <v>58.5</v>
          </cell>
          <cell r="BX57">
            <v>58.9</v>
          </cell>
          <cell r="CF57">
            <v>61.5</v>
          </cell>
          <cell r="CN57">
            <v>62.3</v>
          </cell>
          <cell r="CV57">
            <v>63.5</v>
          </cell>
        </row>
        <row r="72">
          <cell r="BP72" t="str">
            <v>R01</v>
          </cell>
          <cell r="BX72" t="str">
            <v>R02</v>
          </cell>
          <cell r="CF72" t="str">
            <v>R03</v>
          </cell>
          <cell r="CN72" t="str">
            <v>R04</v>
          </cell>
          <cell r="CV72" t="str">
            <v>R05</v>
          </cell>
        </row>
        <row r="73">
          <cell r="AN73" t="str">
            <v>当該団体値</v>
          </cell>
        </row>
        <row r="75">
          <cell r="BP75">
            <v>-2.1</v>
          </cell>
          <cell r="BX75">
            <v>-2.8</v>
          </cell>
          <cell r="CF75">
            <v>-1.8</v>
          </cell>
          <cell r="CN75">
            <v>-0.9</v>
          </cell>
          <cell r="CV75">
            <v>0.7</v>
          </cell>
        </row>
        <row r="77">
          <cell r="AN77" t="str">
            <v>類似団体内平均値</v>
          </cell>
          <cell r="BP77">
            <v>14.9</v>
          </cell>
          <cell r="BX77">
            <v>14.5</v>
          </cell>
          <cell r="CF77">
            <v>13.3</v>
          </cell>
          <cell r="CN77">
            <v>5.4</v>
          </cell>
          <cell r="CV77">
            <v>0</v>
          </cell>
        </row>
        <row r="79">
          <cell r="BP79">
            <v>8.5</v>
          </cell>
          <cell r="BX79">
            <v>8.4</v>
          </cell>
          <cell r="CF79">
            <v>8.4</v>
          </cell>
          <cell r="CN79">
            <v>8.4</v>
          </cell>
          <cell r="CV79">
            <v>8.6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23990938</v>
      </c>
      <c r="BO4" s="449"/>
      <c r="BP4" s="449"/>
      <c r="BQ4" s="449"/>
      <c r="BR4" s="449"/>
      <c r="BS4" s="449"/>
      <c r="BT4" s="449"/>
      <c r="BU4" s="450"/>
      <c r="BV4" s="448">
        <v>24417795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8.1</v>
      </c>
      <c r="CU4" s="589"/>
      <c r="CV4" s="589"/>
      <c r="CW4" s="589"/>
      <c r="CX4" s="589"/>
      <c r="CY4" s="589"/>
      <c r="CZ4" s="589"/>
      <c r="DA4" s="590"/>
      <c r="DB4" s="588">
        <v>8.6999999999999993</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22848808</v>
      </c>
      <c r="BO5" s="420"/>
      <c r="BP5" s="420"/>
      <c r="BQ5" s="420"/>
      <c r="BR5" s="420"/>
      <c r="BS5" s="420"/>
      <c r="BT5" s="420"/>
      <c r="BU5" s="421"/>
      <c r="BV5" s="419">
        <v>23056090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87.8</v>
      </c>
      <c r="CU5" s="417"/>
      <c r="CV5" s="417"/>
      <c r="CW5" s="417"/>
      <c r="CX5" s="417"/>
      <c r="CY5" s="417"/>
      <c r="CZ5" s="417"/>
      <c r="DA5" s="418"/>
      <c r="DB5" s="416">
        <v>85.6</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1142130</v>
      </c>
      <c r="BO6" s="420"/>
      <c r="BP6" s="420"/>
      <c r="BQ6" s="420"/>
      <c r="BR6" s="420"/>
      <c r="BS6" s="420"/>
      <c r="BT6" s="420"/>
      <c r="BU6" s="421"/>
      <c r="BV6" s="419">
        <v>1361705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88.2</v>
      </c>
      <c r="CU6" s="563"/>
      <c r="CV6" s="563"/>
      <c r="CW6" s="563"/>
      <c r="CX6" s="563"/>
      <c r="CY6" s="563"/>
      <c r="CZ6" s="563"/>
      <c r="DA6" s="564"/>
      <c r="DB6" s="562">
        <v>86.5</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153010</v>
      </c>
      <c r="BO7" s="420"/>
      <c r="BP7" s="420"/>
      <c r="BQ7" s="420"/>
      <c r="BR7" s="420"/>
      <c r="BS7" s="420"/>
      <c r="BT7" s="420"/>
      <c r="BU7" s="421"/>
      <c r="BV7" s="419">
        <v>308506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12156390</v>
      </c>
      <c r="CU7" s="420"/>
      <c r="CV7" s="420"/>
      <c r="CW7" s="420"/>
      <c r="CX7" s="420"/>
      <c r="CY7" s="420"/>
      <c r="CZ7" s="420"/>
      <c r="DA7" s="421"/>
      <c r="DB7" s="419">
        <v>12059917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989120</v>
      </c>
      <c r="BO8" s="420"/>
      <c r="BP8" s="420"/>
      <c r="BQ8" s="420"/>
      <c r="BR8" s="420"/>
      <c r="BS8" s="420"/>
      <c r="BT8" s="420"/>
      <c r="BU8" s="421"/>
      <c r="BV8" s="419">
        <v>1053199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0.28999999999999998</v>
      </c>
      <c r="CU8" s="523"/>
      <c r="CV8" s="523"/>
      <c r="CW8" s="523"/>
      <c r="CX8" s="523"/>
      <c r="CY8" s="523"/>
      <c r="CZ8" s="523"/>
      <c r="DA8" s="524"/>
      <c r="DB8" s="522">
        <v>0.28999999999999998</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26275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-64079</v>
      </c>
      <c r="BO9" s="420"/>
      <c r="BP9" s="420"/>
      <c r="BQ9" s="420"/>
      <c r="BR9" s="420"/>
      <c r="BS9" s="420"/>
      <c r="BT9" s="420"/>
      <c r="BU9" s="421"/>
      <c r="BV9" s="419">
        <v>-129203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13.5</v>
      </c>
      <c r="CU9" s="417"/>
      <c r="CV9" s="417"/>
      <c r="CW9" s="417"/>
      <c r="CX9" s="417"/>
      <c r="CY9" s="417"/>
      <c r="CZ9" s="417"/>
      <c r="DA9" s="418"/>
      <c r="DB9" s="416">
        <v>12.6</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28691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526645</v>
      </c>
      <c r="BO10" s="420"/>
      <c r="BP10" s="420"/>
      <c r="BQ10" s="420"/>
      <c r="BR10" s="420"/>
      <c r="BS10" s="420"/>
      <c r="BT10" s="420"/>
      <c r="BU10" s="421"/>
      <c r="BV10" s="419">
        <v>591245</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25437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491448</v>
      </c>
      <c r="BO12" s="420"/>
      <c r="BP12" s="420"/>
      <c r="BQ12" s="420"/>
      <c r="BR12" s="420"/>
      <c r="BS12" s="420"/>
      <c r="BT12" s="420"/>
      <c r="BU12" s="421"/>
      <c r="BV12" s="419">
        <v>337402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24817</v>
      </c>
      <c r="S13" s="507"/>
      <c r="T13" s="507"/>
      <c r="U13" s="507"/>
      <c r="V13" s="508"/>
      <c r="W13" s="509" t="s">
        <v>131</v>
      </c>
      <c r="X13" s="405"/>
      <c r="Y13" s="405"/>
      <c r="Z13" s="405"/>
      <c r="AA13" s="405"/>
      <c r="AB13" s="406"/>
      <c r="AC13" s="372">
        <v>1989</v>
      </c>
      <c r="AD13" s="373"/>
      <c r="AE13" s="373"/>
      <c r="AF13" s="373"/>
      <c r="AG13" s="374"/>
      <c r="AH13" s="372">
        <v>2353</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-28882</v>
      </c>
      <c r="BO13" s="420"/>
      <c r="BP13" s="420"/>
      <c r="BQ13" s="420"/>
      <c r="BR13" s="420"/>
      <c r="BS13" s="420"/>
      <c r="BT13" s="420"/>
      <c r="BU13" s="421"/>
      <c r="BV13" s="419">
        <v>124640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0.7</v>
      </c>
      <c r="CU13" s="417"/>
      <c r="CV13" s="417"/>
      <c r="CW13" s="417"/>
      <c r="CX13" s="417"/>
      <c r="CY13" s="417"/>
      <c r="CZ13" s="417"/>
      <c r="DA13" s="418"/>
      <c r="DB13" s="416">
        <v>-0.9</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25747</v>
      </c>
      <c r="S14" s="507"/>
      <c r="T14" s="507"/>
      <c r="U14" s="507"/>
      <c r="V14" s="508"/>
      <c r="W14" s="510"/>
      <c r="X14" s="408"/>
      <c r="Y14" s="408"/>
      <c r="Z14" s="408"/>
      <c r="AA14" s="408"/>
      <c r="AB14" s="409"/>
      <c r="AC14" s="499">
        <v>15.1</v>
      </c>
      <c r="AD14" s="500"/>
      <c r="AE14" s="500"/>
      <c r="AF14" s="500"/>
      <c r="AG14" s="501"/>
      <c r="AH14" s="499">
        <v>17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25459</v>
      </c>
      <c r="S15" s="507"/>
      <c r="T15" s="507"/>
      <c r="U15" s="507"/>
      <c r="V15" s="508"/>
      <c r="W15" s="509" t="s">
        <v>137</v>
      </c>
      <c r="X15" s="405"/>
      <c r="Y15" s="405"/>
      <c r="Z15" s="405"/>
      <c r="AA15" s="405"/>
      <c r="AB15" s="406"/>
      <c r="AC15" s="372">
        <v>4052</v>
      </c>
      <c r="AD15" s="373"/>
      <c r="AE15" s="373"/>
      <c r="AF15" s="373"/>
      <c r="AG15" s="374"/>
      <c r="AH15" s="372">
        <v>4157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3269323</v>
      </c>
      <c r="BO15" s="449"/>
      <c r="BP15" s="449"/>
      <c r="BQ15" s="449"/>
      <c r="BR15" s="449"/>
      <c r="BS15" s="449"/>
      <c r="BT15" s="449"/>
      <c r="BU15" s="450"/>
      <c r="BV15" s="448">
        <v>3201571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30.8</v>
      </c>
      <c r="AD16" s="500"/>
      <c r="AE16" s="500"/>
      <c r="AF16" s="500"/>
      <c r="AG16" s="501"/>
      <c r="AH16" s="499">
        <v>30</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11299131</v>
      </c>
      <c r="BO16" s="420"/>
      <c r="BP16" s="420"/>
      <c r="BQ16" s="420"/>
      <c r="BR16" s="420"/>
      <c r="BS16" s="420"/>
      <c r="BT16" s="420"/>
      <c r="BU16" s="421"/>
      <c r="BV16" s="419">
        <v>11149297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7126</v>
      </c>
      <c r="AD17" s="373"/>
      <c r="AE17" s="373"/>
      <c r="AF17" s="373"/>
      <c r="AG17" s="374"/>
      <c r="AH17" s="372">
        <v>7340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4069788</v>
      </c>
      <c r="BO17" s="420"/>
      <c r="BP17" s="420"/>
      <c r="BQ17" s="420"/>
      <c r="BR17" s="420"/>
      <c r="BS17" s="420"/>
      <c r="BT17" s="420"/>
      <c r="BU17" s="421"/>
      <c r="BV17" s="419">
        <v>3996869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241.98</v>
      </c>
      <c r="M18" s="472"/>
      <c r="N18" s="472"/>
      <c r="O18" s="472"/>
      <c r="P18" s="472"/>
      <c r="Q18" s="472"/>
      <c r="R18" s="473"/>
      <c r="S18" s="473"/>
      <c r="T18" s="473"/>
      <c r="U18" s="473"/>
      <c r="V18" s="474"/>
      <c r="W18" s="490"/>
      <c r="X18" s="491"/>
      <c r="Y18" s="491"/>
      <c r="Z18" s="491"/>
      <c r="AA18" s="491"/>
      <c r="AB18" s="515"/>
      <c r="AC18" s="389">
        <v>54.1</v>
      </c>
      <c r="AD18" s="390"/>
      <c r="AE18" s="390"/>
      <c r="AF18" s="390"/>
      <c r="AG18" s="475"/>
      <c r="AH18" s="389">
        <v>53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10852116</v>
      </c>
      <c r="BO18" s="420"/>
      <c r="BP18" s="420"/>
      <c r="BQ18" s="420"/>
      <c r="BR18" s="420"/>
      <c r="BS18" s="420"/>
      <c r="BT18" s="420"/>
      <c r="BU18" s="421"/>
      <c r="BV18" s="419">
        <v>10533664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109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16112756</v>
      </c>
      <c r="BO19" s="420"/>
      <c r="BP19" s="420"/>
      <c r="BQ19" s="420"/>
      <c r="BR19" s="420"/>
      <c r="BS19" s="420"/>
      <c r="BT19" s="420"/>
      <c r="BU19" s="421"/>
      <c r="BV19" s="419">
        <v>15825078</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11180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19229203</v>
      </c>
      <c r="BO22" s="449"/>
      <c r="BP22" s="449"/>
      <c r="BQ22" s="449"/>
      <c r="BR22" s="449"/>
      <c r="BS22" s="449"/>
      <c r="BT22" s="449"/>
      <c r="BU22" s="450"/>
      <c r="BV22" s="448">
        <v>19719363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12155005</v>
      </c>
      <c r="BO23" s="420"/>
      <c r="BP23" s="420"/>
      <c r="BQ23" s="420"/>
      <c r="BR23" s="420"/>
      <c r="BS23" s="420"/>
      <c r="BT23" s="420"/>
      <c r="BU23" s="421"/>
      <c r="BV23" s="419">
        <v>12194155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8370</v>
      </c>
      <c r="R24" s="373"/>
      <c r="S24" s="373"/>
      <c r="T24" s="373"/>
      <c r="U24" s="373"/>
      <c r="V24" s="374"/>
      <c r="W24" s="462"/>
      <c r="X24" s="399"/>
      <c r="Y24" s="400"/>
      <c r="Z24" s="375" t="s">
        <v>162</v>
      </c>
      <c r="AA24" s="376"/>
      <c r="AB24" s="376"/>
      <c r="AC24" s="376"/>
      <c r="AD24" s="376"/>
      <c r="AE24" s="376"/>
      <c r="AF24" s="376"/>
      <c r="AG24" s="377"/>
      <c r="AH24" s="372">
        <v>306</v>
      </c>
      <c r="AI24" s="373"/>
      <c r="AJ24" s="373"/>
      <c r="AK24" s="373"/>
      <c r="AL24" s="374"/>
      <c r="AM24" s="372">
        <v>954108</v>
      </c>
      <c r="AN24" s="373"/>
      <c r="AO24" s="373"/>
      <c r="AP24" s="373"/>
      <c r="AQ24" s="373"/>
      <c r="AR24" s="374"/>
      <c r="AS24" s="372">
        <v>3118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15054263</v>
      </c>
      <c r="BO24" s="420"/>
      <c r="BP24" s="420"/>
      <c r="BQ24" s="420"/>
      <c r="BR24" s="420"/>
      <c r="BS24" s="420"/>
      <c r="BT24" s="420"/>
      <c r="BU24" s="421"/>
      <c r="BV24" s="419">
        <v>15098005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6680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3822174</v>
      </c>
      <c r="BO25" s="449"/>
      <c r="BP25" s="449"/>
      <c r="BQ25" s="449"/>
      <c r="BR25" s="449"/>
      <c r="BS25" s="449"/>
      <c r="BT25" s="449"/>
      <c r="BU25" s="450"/>
      <c r="BV25" s="448">
        <v>3510161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6170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19116</v>
      </c>
      <c r="AN26" s="373"/>
      <c r="AO26" s="373"/>
      <c r="AP26" s="373"/>
      <c r="AQ26" s="373"/>
      <c r="AR26" s="374"/>
      <c r="AS26" s="372">
        <v>3186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3890</v>
      </c>
      <c r="R27" s="373"/>
      <c r="S27" s="373"/>
      <c r="T27" s="373"/>
      <c r="U27" s="373"/>
      <c r="V27" s="374"/>
      <c r="W27" s="462"/>
      <c r="X27" s="399"/>
      <c r="Y27" s="400"/>
      <c r="Z27" s="375" t="s">
        <v>171</v>
      </c>
      <c r="AA27" s="376"/>
      <c r="AB27" s="376"/>
      <c r="AC27" s="376"/>
      <c r="AD27" s="376"/>
      <c r="AE27" s="376"/>
      <c r="AF27" s="376"/>
      <c r="AG27" s="377"/>
      <c r="AH27" s="372">
        <v>7</v>
      </c>
      <c r="AI27" s="373"/>
      <c r="AJ27" s="373"/>
      <c r="AK27" s="373"/>
      <c r="AL27" s="374"/>
      <c r="AM27" s="372">
        <v>31157</v>
      </c>
      <c r="AN27" s="373"/>
      <c r="AO27" s="373"/>
      <c r="AP27" s="373"/>
      <c r="AQ27" s="373"/>
      <c r="AR27" s="374"/>
      <c r="AS27" s="372">
        <v>4451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683643</v>
      </c>
      <c r="BO27" s="454"/>
      <c r="BP27" s="454"/>
      <c r="BQ27" s="454"/>
      <c r="BR27" s="454"/>
      <c r="BS27" s="454"/>
      <c r="BT27" s="454"/>
      <c r="BU27" s="455"/>
      <c r="BV27" s="453">
        <v>683638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3290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3227487</v>
      </c>
      <c r="BO28" s="449"/>
      <c r="BP28" s="449"/>
      <c r="BQ28" s="449"/>
      <c r="BR28" s="449"/>
      <c r="BS28" s="449"/>
      <c r="BT28" s="449"/>
      <c r="BU28" s="450"/>
      <c r="BV28" s="448">
        <v>3192290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16</v>
      </c>
      <c r="M29" s="373"/>
      <c r="N29" s="373"/>
      <c r="O29" s="373"/>
      <c r="P29" s="374"/>
      <c r="Q29" s="372">
        <v>3100</v>
      </c>
      <c r="R29" s="373"/>
      <c r="S29" s="373"/>
      <c r="T29" s="373"/>
      <c r="U29" s="373"/>
      <c r="V29" s="374"/>
      <c r="W29" s="463"/>
      <c r="X29" s="464"/>
      <c r="Y29" s="465"/>
      <c r="Z29" s="375" t="s">
        <v>177</v>
      </c>
      <c r="AA29" s="376"/>
      <c r="AB29" s="376"/>
      <c r="AC29" s="376"/>
      <c r="AD29" s="376"/>
      <c r="AE29" s="376"/>
      <c r="AF29" s="376"/>
      <c r="AG29" s="377"/>
      <c r="AH29" s="372">
        <v>313</v>
      </c>
      <c r="AI29" s="373"/>
      <c r="AJ29" s="373"/>
      <c r="AK29" s="373"/>
      <c r="AL29" s="374"/>
      <c r="AM29" s="372">
        <v>985265</v>
      </c>
      <c r="AN29" s="373"/>
      <c r="AO29" s="373"/>
      <c r="AP29" s="373"/>
      <c r="AQ29" s="373"/>
      <c r="AR29" s="374"/>
      <c r="AS29" s="372">
        <v>3148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1091841</v>
      </c>
      <c r="BO29" s="420"/>
      <c r="BP29" s="420"/>
      <c r="BQ29" s="420"/>
      <c r="BR29" s="420"/>
      <c r="BS29" s="420"/>
      <c r="BT29" s="420"/>
      <c r="BU29" s="421"/>
      <c r="BV29" s="419">
        <v>1036825</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13033522</v>
      </c>
      <c r="BO30" s="454"/>
      <c r="BP30" s="454"/>
      <c r="BQ30" s="454"/>
      <c r="BR30" s="454"/>
      <c r="BS30" s="454"/>
      <c r="BT30" s="454"/>
      <c r="BU30" s="455"/>
      <c r="BV30" s="453">
        <v>13100267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IF('各会計、関係団体の財政状況及び健全化判断比率'!B34="","",'各会計、関係団体の財政状況及び健全化判断比率'!B34)</f>
        <v>交通船特別会計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長崎県市町村総合事務組合（一般会計）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長崎県林業公社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工業用水道事業会計</v>
      </c>
      <c r="AP35" s="368"/>
      <c r="AQ35" s="368"/>
      <c r="AR35" s="368"/>
      <c r="AS35" s="368"/>
      <c r="AT35" s="368"/>
      <c r="AU35" s="368"/>
      <c r="AV35" s="368"/>
      <c r="AW35" s="368"/>
      <c r="AX35" s="368"/>
      <c r="AY35" s="368"/>
      <c r="AZ35" s="368"/>
      <c r="BA35" s="368"/>
      <c r="BB35" s="368"/>
      <c r="BC35" s="368"/>
      <c r="BD35" s="181"/>
      <c r="BE35" s="367">
        <f t="shared" ref="BE35:BE43" si="1">IF(BG35="","",BE34+1)</f>
        <v>9</v>
      </c>
      <c r="BF35" s="367"/>
      <c r="BG35" s="368" t="str">
        <f>IF('各会計、関係団体の財政状況及び健全化判断比率'!B35="","",'各会計、関係団体の財政状況及び健全化判断比率'!B35)</f>
        <v>工業団地整備事業特別会計</v>
      </c>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長崎県市町村総合事務組合（市町村会館管理事業特別会計）</v>
      </c>
      <c r="BZ35" s="368"/>
      <c r="CA35" s="368"/>
      <c r="CB35" s="368"/>
      <c r="CC35" s="368"/>
      <c r="CD35" s="368"/>
      <c r="CE35" s="368"/>
      <c r="CF35" s="368"/>
      <c r="CG35" s="368"/>
      <c r="CH35" s="368"/>
      <c r="CI35" s="368"/>
      <c r="CJ35" s="368"/>
      <c r="CK35" s="368"/>
      <c r="CL35" s="368"/>
      <c r="CM35" s="368"/>
      <c r="CN35" s="181"/>
      <c r="CO35" s="367">
        <f t="shared" ref="CO35:CO43" si="3">IF(CQ35="","",CO34+1)</f>
        <v>19</v>
      </c>
      <c r="CP35" s="367"/>
      <c r="CQ35" s="368" t="str">
        <f>IF('各会計、関係団体の財政状況及び健全化判断比率'!BS8="","",'各会計、関係団体の財政状況及び健全化判断比率'!BS8)</f>
        <v>大島酒造　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長崎県市町村総合事務組合（市町村会館馬町別館管理事業特別会計）</v>
      </c>
      <c r="BZ36" s="368"/>
      <c r="CA36" s="368"/>
      <c r="CB36" s="368"/>
      <c r="CC36" s="368"/>
      <c r="CD36" s="368"/>
      <c r="CE36" s="368"/>
      <c r="CF36" s="368"/>
      <c r="CG36" s="368"/>
      <c r="CH36" s="368"/>
      <c r="CI36" s="368"/>
      <c r="CJ36" s="368"/>
      <c r="CK36" s="368"/>
      <c r="CL36" s="368"/>
      <c r="CM36" s="368"/>
      <c r="CN36" s="181"/>
      <c r="CO36" s="367">
        <f t="shared" si="3"/>
        <v>20</v>
      </c>
      <c r="CP36" s="367"/>
      <c r="CQ36" s="368" t="str">
        <f>IF('各会計、関係団体の財政状況及び健全化判断比率'!BS9="","",'各会計、関係団体の財政状況及び健全化判断比率'!BS9)</f>
        <v>株式会社　大島町中央商店街振興公社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長崎県市町村総合事務組合（公平委員会特別会計）</v>
      </c>
      <c r="BZ37" s="368"/>
      <c r="CA37" s="368"/>
      <c r="CB37" s="368"/>
      <c r="CC37" s="368"/>
      <c r="CD37" s="368"/>
      <c r="CE37" s="368"/>
      <c r="CF37" s="368"/>
      <c r="CG37" s="368"/>
      <c r="CH37" s="368"/>
      <c r="CI37" s="368"/>
      <c r="CJ37" s="368"/>
      <c r="CK37" s="368"/>
      <c r="CL37" s="368"/>
      <c r="CM37" s="368"/>
      <c r="CN37" s="181"/>
      <c r="CO37" s="367">
        <f t="shared" si="3"/>
        <v>21</v>
      </c>
      <c r="CP37" s="367"/>
      <c r="CQ37" s="368" t="str">
        <f>IF('各会計、関係団体の財政状況及び健全化判断比率'!BS10="","",'各会計、関係団体の財政状況及び健全化判断比率'!BS10)</f>
        <v>株式会社　西海クリエイティブカンパニー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長崎県市町村総合事務組合（行政不服審査会事業特別会計）</v>
      </c>
      <c r="BZ38" s="368"/>
      <c r="CA38" s="368"/>
      <c r="CB38" s="368"/>
      <c r="CC38" s="368"/>
      <c r="CD38" s="368"/>
      <c r="CE38" s="368"/>
      <c r="CF38" s="368"/>
      <c r="CG38" s="368"/>
      <c r="CH38" s="368"/>
      <c r="CI38" s="368"/>
      <c r="CJ38" s="368"/>
      <c r="CK38" s="368"/>
      <c r="CL38" s="368"/>
      <c r="CM38" s="368"/>
      <c r="CN38" s="181"/>
      <c r="CO38" s="367">
        <f t="shared" si="3"/>
        <v>22</v>
      </c>
      <c r="CP38" s="367"/>
      <c r="CQ38" s="368" t="str">
        <f>IF('各会計、関係団体の財政状況及び健全化判断比率'!BS11="","",'各会計、関係団体の財政状況及び健全化判断比率'!BS11)</f>
        <v>一般財団法人　西海市農業振興公社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長崎県市町村総合事務組合（交通災害共済事業特別会計）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長崎県後期高齢者医療広域連合（普通会計）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17</v>
      </c>
      <c r="BX41" s="367"/>
      <c r="BY41" s="368" t="str">
        <f>IF('各会計、関係団体の財政状況及び健全化判断比率'!B75="","",'各会計、関係団体の財政状況及び健全化判断比率'!B75)</f>
        <v>長崎県後期高齢者医療広域連合（後期高齢者医療事業会計）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Cn8XRd5TGv0V0Ixlc41f0TF5a/pLORHRF3/bvrfUB2y73A95c1TvcpTOunQ1d1B5gM6OeQw4Ltn8J+08Yy/T+w==" saltValue="Boqoeg/9C6rLMrWC5BqR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9.26</v>
      </c>
      <c r="G34" s="33">
        <v>9.66</v>
      </c>
      <c r="H34" s="33">
        <v>10.27</v>
      </c>
      <c r="I34" s="33">
        <v>10.83</v>
      </c>
      <c r="J34" s="34">
        <v>10.72</v>
      </c>
      <c r="K34" s="22"/>
      <c r="L34" s="22"/>
      <c r="M34" s="22"/>
      <c r="N34" s="22"/>
      <c r="O34" s="22"/>
      <c r="P34" s="22"/>
    </row>
    <row r="35" spans="1:16" ht="39" customHeight="1" x14ac:dyDescent="0.15">
      <c r="A35" s="22"/>
      <c r="B35" s="35"/>
      <c r="C35" s="1145" t="s">
        <v>534</v>
      </c>
      <c r="D35" s="1146"/>
      <c r="E35" s="1147"/>
      <c r="F35" s="36">
        <v>8.16</v>
      </c>
      <c r="G35" s="37">
        <v>6.78</v>
      </c>
      <c r="H35" s="37">
        <v>9.5399999999999991</v>
      </c>
      <c r="I35" s="37">
        <v>8.73</v>
      </c>
      <c r="J35" s="38">
        <v>8.1300000000000008</v>
      </c>
      <c r="K35" s="22"/>
      <c r="L35" s="22"/>
      <c r="M35" s="22"/>
      <c r="N35" s="22"/>
      <c r="O35" s="22"/>
      <c r="P35" s="22"/>
    </row>
    <row r="36" spans="1:16" ht="39" customHeight="1" x14ac:dyDescent="0.15">
      <c r="A36" s="22"/>
      <c r="B36" s="35"/>
      <c r="C36" s="1145" t="s">
        <v>535</v>
      </c>
      <c r="D36" s="1146"/>
      <c r="E36" s="1147"/>
      <c r="F36" s="36" t="s">
        <v>489</v>
      </c>
      <c r="G36" s="37">
        <v>1.82</v>
      </c>
      <c r="H36" s="37">
        <v>2.77</v>
      </c>
      <c r="I36" s="37">
        <v>4.87</v>
      </c>
      <c r="J36" s="38">
        <v>5.43</v>
      </c>
      <c r="K36" s="22"/>
      <c r="L36" s="22"/>
      <c r="M36" s="22"/>
      <c r="N36" s="22"/>
      <c r="O36" s="22"/>
      <c r="P36" s="22"/>
    </row>
    <row r="37" spans="1:16" ht="39" customHeight="1" x14ac:dyDescent="0.15">
      <c r="A37" s="22"/>
      <c r="B37" s="35"/>
      <c r="C37" s="1145" t="s">
        <v>536</v>
      </c>
      <c r="D37" s="1146"/>
      <c r="E37" s="1147"/>
      <c r="F37" s="36">
        <v>2.33</v>
      </c>
      <c r="G37" s="37">
        <v>2.19</v>
      </c>
      <c r="H37" s="37">
        <v>2.2599999999999998</v>
      </c>
      <c r="I37" s="37">
        <v>2.29</v>
      </c>
      <c r="J37" s="38">
        <v>2.35</v>
      </c>
      <c r="K37" s="22"/>
      <c r="L37" s="22"/>
      <c r="M37" s="22"/>
      <c r="N37" s="22"/>
      <c r="O37" s="22"/>
      <c r="P37" s="22"/>
    </row>
    <row r="38" spans="1:16" ht="39" customHeight="1" x14ac:dyDescent="0.15">
      <c r="A38" s="22"/>
      <c r="B38" s="35"/>
      <c r="C38" s="1145" t="s">
        <v>537</v>
      </c>
      <c r="D38" s="1146"/>
      <c r="E38" s="1147"/>
      <c r="F38" s="36">
        <v>0.53</v>
      </c>
      <c r="G38" s="37">
        <v>0.72</v>
      </c>
      <c r="H38" s="37">
        <v>0.84</v>
      </c>
      <c r="I38" s="37">
        <v>1.21</v>
      </c>
      <c r="J38" s="38">
        <v>0.73</v>
      </c>
      <c r="K38" s="22"/>
      <c r="L38" s="22"/>
      <c r="M38" s="22"/>
      <c r="N38" s="22"/>
      <c r="O38" s="22"/>
      <c r="P38" s="22"/>
    </row>
    <row r="39" spans="1:16" ht="39" customHeight="1" x14ac:dyDescent="0.15">
      <c r="A39" s="22"/>
      <c r="B39" s="35"/>
      <c r="C39" s="1145" t="s">
        <v>538</v>
      </c>
      <c r="D39" s="1146"/>
      <c r="E39" s="1147"/>
      <c r="F39" s="36">
        <v>1.17</v>
      </c>
      <c r="G39" s="37">
        <v>1.1000000000000001</v>
      </c>
      <c r="H39" s="37">
        <v>0.73</v>
      </c>
      <c r="I39" s="37">
        <v>1.1299999999999999</v>
      </c>
      <c r="J39" s="38">
        <v>0.68</v>
      </c>
      <c r="K39" s="22"/>
      <c r="L39" s="22"/>
      <c r="M39" s="22"/>
      <c r="N39" s="22"/>
      <c r="O39" s="22"/>
      <c r="P39" s="22"/>
    </row>
    <row r="40" spans="1:16" ht="39" customHeight="1" x14ac:dyDescent="0.15">
      <c r="A40" s="22"/>
      <c r="B40" s="35"/>
      <c r="C40" s="1145" t="s">
        <v>539</v>
      </c>
      <c r="D40" s="1146"/>
      <c r="E40" s="1147"/>
      <c r="F40" s="36">
        <v>0.08</v>
      </c>
      <c r="G40" s="37">
        <v>0.02</v>
      </c>
      <c r="H40" s="37">
        <v>0.04</v>
      </c>
      <c r="I40" s="37">
        <v>0.06</v>
      </c>
      <c r="J40" s="38">
        <v>0.13</v>
      </c>
      <c r="K40" s="22"/>
      <c r="L40" s="22"/>
      <c r="M40" s="22"/>
      <c r="N40" s="22"/>
      <c r="O40" s="22"/>
      <c r="P40" s="22"/>
    </row>
    <row r="41" spans="1:16" ht="39" customHeight="1" x14ac:dyDescent="0.15">
      <c r="A41" s="22"/>
      <c r="B41" s="35"/>
      <c r="C41" s="1145" t="s">
        <v>540</v>
      </c>
      <c r="D41" s="1146"/>
      <c r="E41" s="1147"/>
      <c r="F41" s="36">
        <v>0</v>
      </c>
      <c r="G41" s="37">
        <v>0</v>
      </c>
      <c r="H41" s="37">
        <v>0.02</v>
      </c>
      <c r="I41" s="37">
        <v>0.03</v>
      </c>
      <c r="J41" s="38">
        <v>0.01</v>
      </c>
      <c r="K41" s="22"/>
      <c r="L41" s="22"/>
      <c r="M41" s="22"/>
      <c r="N41" s="22"/>
      <c r="O41" s="22"/>
      <c r="P41" s="22"/>
    </row>
    <row r="42" spans="1:16" ht="39" customHeight="1" x14ac:dyDescent="0.15">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542</v>
      </c>
      <c r="D43" s="1149"/>
      <c r="E43" s="1150"/>
      <c r="F43" s="41">
        <v>1.83</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bNNcIQ/J+G9AMCeF87WNOD+YgekP778/YgqQCEMeSvZ6M3quEI9tJF/KedpgPcB1xP98Cb+/GWFhxzpt2sWg==" saltValue="vt+c90D7huQ/PbzHp3+F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2005</v>
      </c>
      <c r="L45" s="60">
        <v>1995</v>
      </c>
      <c r="M45" s="60">
        <v>2006</v>
      </c>
      <c r="N45" s="60">
        <v>2076</v>
      </c>
      <c r="O45" s="61">
        <v>2260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723</v>
      </c>
      <c r="L48" s="64">
        <v>730</v>
      </c>
      <c r="M48" s="64">
        <v>718</v>
      </c>
      <c r="N48" s="64">
        <v>682</v>
      </c>
      <c r="O48" s="65">
        <v>747</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489</v>
      </c>
      <c r="L49" s="64" t="s">
        <v>489</v>
      </c>
      <c r="M49" s="64" t="s">
        <v>489</v>
      </c>
      <c r="N49" s="64" t="s">
        <v>489</v>
      </c>
      <c r="O49" s="65" t="s">
        <v>489</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1</v>
      </c>
      <c r="M51" s="64">
        <v>1</v>
      </c>
      <c r="N51" s="64">
        <v>1</v>
      </c>
      <c r="O51" s="65">
        <v>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3008</v>
      </c>
      <c r="L52" s="64">
        <v>3002</v>
      </c>
      <c r="M52" s="64">
        <v>2700</v>
      </c>
      <c r="N52" s="64">
        <v>2767</v>
      </c>
      <c r="O52" s="65">
        <v>2806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-280</v>
      </c>
      <c r="L53" s="69">
        <v>-276</v>
      </c>
      <c r="M53" s="69">
        <v>25</v>
      </c>
      <c r="N53" s="69">
        <v>-8</v>
      </c>
      <c r="O53" s="70">
        <v>203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ZISHiNl5kemieYwKsqZQzsIHwcS2Ih9SGrevHUal7bUEXnQ/SmDX7a1LcDYpLnhNUCR9rXYPNQBgxp3KZSvig==" saltValue="5Ih1Nyg1EAUV7u67hUWsM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55">
        <v>20292</v>
      </c>
      <c r="J41" s="356">
        <v>20616</v>
      </c>
      <c r="K41" s="356">
        <v>19802</v>
      </c>
      <c r="L41" s="356">
        <v>19719</v>
      </c>
      <c r="M41" s="357">
        <v>19229</v>
      </c>
    </row>
    <row r="42" spans="2:13" ht="27.75" customHeight="1" x14ac:dyDescent="0.15">
      <c r="B42" s="1186"/>
      <c r="C42" s="1187"/>
      <c r="D42" s="106"/>
      <c r="E42" s="1190" t="s">
        <v>32</v>
      </c>
      <c r="F42" s="1190"/>
      <c r="G42" s="1190"/>
      <c r="H42" s="1191"/>
      <c r="I42" s="358" t="s">
        <v>489</v>
      </c>
      <c r="J42" s="359" t="s">
        <v>489</v>
      </c>
      <c r="K42" s="359" t="s">
        <v>489</v>
      </c>
      <c r="L42" s="359" t="s">
        <v>489</v>
      </c>
      <c r="M42" s="360" t="s">
        <v>489</v>
      </c>
    </row>
    <row r="43" spans="2:13" ht="27.75" customHeight="1" x14ac:dyDescent="0.15">
      <c r="B43" s="1186"/>
      <c r="C43" s="1187"/>
      <c r="D43" s="106"/>
      <c r="E43" s="1190" t="s">
        <v>33</v>
      </c>
      <c r="F43" s="1190"/>
      <c r="G43" s="1190"/>
      <c r="H43" s="1191"/>
      <c r="I43" s="358">
        <v>7793</v>
      </c>
      <c r="J43" s="359">
        <v>8897</v>
      </c>
      <c r="K43" s="359">
        <v>9289</v>
      </c>
      <c r="L43" s="359">
        <v>9198</v>
      </c>
      <c r="M43" s="360">
        <v>6305</v>
      </c>
    </row>
    <row r="44" spans="2:13" ht="27.75" customHeight="1" x14ac:dyDescent="0.15">
      <c r="B44" s="1186"/>
      <c r="C44" s="1187"/>
      <c r="D44" s="106"/>
      <c r="E44" s="1190" t="s">
        <v>34</v>
      </c>
      <c r="F44" s="1190"/>
      <c r="G44" s="1190"/>
      <c r="H44" s="1191"/>
      <c r="I44" s="358" t="s">
        <v>489</v>
      </c>
      <c r="J44" s="359" t="s">
        <v>489</v>
      </c>
      <c r="K44" s="359" t="s">
        <v>489</v>
      </c>
      <c r="L44" s="359" t="s">
        <v>489</v>
      </c>
      <c r="M44" s="360" t="s">
        <v>489</v>
      </c>
    </row>
    <row r="45" spans="2:13" ht="27.75" customHeight="1" x14ac:dyDescent="0.15">
      <c r="B45" s="1186"/>
      <c r="C45" s="1187"/>
      <c r="D45" s="106"/>
      <c r="E45" s="1190" t="s">
        <v>35</v>
      </c>
      <c r="F45" s="1190"/>
      <c r="G45" s="1190"/>
      <c r="H45" s="1191"/>
      <c r="I45" s="358">
        <v>3485</v>
      </c>
      <c r="J45" s="359">
        <v>3437</v>
      </c>
      <c r="K45" s="359">
        <v>3375</v>
      </c>
      <c r="L45" s="359">
        <v>3351</v>
      </c>
      <c r="M45" s="360">
        <v>3347</v>
      </c>
    </row>
    <row r="46" spans="2:13" ht="27.75" customHeight="1" x14ac:dyDescent="0.15">
      <c r="B46" s="1186"/>
      <c r="C46" s="1187"/>
      <c r="D46" s="107"/>
      <c r="E46" s="1190" t="s">
        <v>36</v>
      </c>
      <c r="F46" s="1190"/>
      <c r="G46" s="1190"/>
      <c r="H46" s="1191"/>
      <c r="I46" s="358">
        <v>14</v>
      </c>
      <c r="J46" s="359">
        <v>13</v>
      </c>
      <c r="K46" s="359">
        <v>12</v>
      </c>
      <c r="L46" s="359">
        <v>11</v>
      </c>
      <c r="M46" s="360">
        <v>31</v>
      </c>
    </row>
    <row r="47" spans="2:13" ht="27.75" customHeight="1" x14ac:dyDescent="0.15">
      <c r="B47" s="1186"/>
      <c r="C47" s="1187"/>
      <c r="D47" s="108"/>
      <c r="E47" s="1200" t="s">
        <v>37</v>
      </c>
      <c r="F47" s="1201"/>
      <c r="G47" s="1201"/>
      <c r="H47" s="1202"/>
      <c r="I47" s="358" t="s">
        <v>489</v>
      </c>
      <c r="J47" s="359" t="s">
        <v>489</v>
      </c>
      <c r="K47" s="359" t="s">
        <v>489</v>
      </c>
      <c r="L47" s="359" t="s">
        <v>489</v>
      </c>
      <c r="M47" s="360" t="s">
        <v>489</v>
      </c>
    </row>
    <row r="48" spans="2:13" ht="27.75" customHeight="1" x14ac:dyDescent="0.15">
      <c r="B48" s="1186"/>
      <c r="C48" s="1187"/>
      <c r="D48" s="106"/>
      <c r="E48" s="1190" t="s">
        <v>38</v>
      </c>
      <c r="F48" s="1190"/>
      <c r="G48" s="1190"/>
      <c r="H48" s="1191"/>
      <c r="I48" s="358" t="s">
        <v>489</v>
      </c>
      <c r="J48" s="359" t="s">
        <v>489</v>
      </c>
      <c r="K48" s="359" t="s">
        <v>489</v>
      </c>
      <c r="L48" s="359" t="s">
        <v>489</v>
      </c>
      <c r="M48" s="360" t="s">
        <v>489</v>
      </c>
    </row>
    <row r="49" spans="2:13" ht="27.75" customHeight="1" x14ac:dyDescent="0.15">
      <c r="B49" s="1188"/>
      <c r="C49" s="1189"/>
      <c r="D49" s="106"/>
      <c r="E49" s="1190" t="s">
        <v>39</v>
      </c>
      <c r="F49" s="1190"/>
      <c r="G49" s="1190"/>
      <c r="H49" s="1191"/>
      <c r="I49" s="358" t="s">
        <v>489</v>
      </c>
      <c r="J49" s="359" t="s">
        <v>489</v>
      </c>
      <c r="K49" s="359" t="s">
        <v>489</v>
      </c>
      <c r="L49" s="359" t="s">
        <v>489</v>
      </c>
      <c r="M49" s="360" t="s">
        <v>489</v>
      </c>
    </row>
    <row r="50" spans="2:13" ht="27.75" customHeight="1" x14ac:dyDescent="0.15">
      <c r="B50" s="1184" t="s">
        <v>40</v>
      </c>
      <c r="C50" s="1185"/>
      <c r="D50" s="109"/>
      <c r="E50" s="1190" t="s">
        <v>41</v>
      </c>
      <c r="F50" s="1190"/>
      <c r="G50" s="1190"/>
      <c r="H50" s="1191"/>
      <c r="I50" s="358">
        <v>13454</v>
      </c>
      <c r="J50" s="359">
        <v>13612</v>
      </c>
      <c r="K50" s="359">
        <v>14331</v>
      </c>
      <c r="L50" s="359">
        <v>15251</v>
      </c>
      <c r="M50" s="360">
        <v>15408</v>
      </c>
    </row>
    <row r="51" spans="2:13" ht="27.75" customHeight="1" x14ac:dyDescent="0.15">
      <c r="B51" s="1186"/>
      <c r="C51" s="1187"/>
      <c r="D51" s="106"/>
      <c r="E51" s="1190" t="s">
        <v>42</v>
      </c>
      <c r="F51" s="1190"/>
      <c r="G51" s="1190"/>
      <c r="H51" s="1191"/>
      <c r="I51" s="358">
        <v>882</v>
      </c>
      <c r="J51" s="359">
        <v>965</v>
      </c>
      <c r="K51" s="359">
        <v>1010</v>
      </c>
      <c r="L51" s="359">
        <v>951</v>
      </c>
      <c r="M51" s="360">
        <v>922</v>
      </c>
    </row>
    <row r="52" spans="2:13" ht="27.75" customHeight="1" x14ac:dyDescent="0.15">
      <c r="B52" s="1188"/>
      <c r="C52" s="1189"/>
      <c r="D52" s="106"/>
      <c r="E52" s="1190" t="s">
        <v>43</v>
      </c>
      <c r="F52" s="1190"/>
      <c r="G52" s="1190"/>
      <c r="H52" s="1191"/>
      <c r="I52" s="358">
        <v>24724</v>
      </c>
      <c r="J52" s="359">
        <v>24235</v>
      </c>
      <c r="K52" s="359">
        <v>23472</v>
      </c>
      <c r="L52" s="359">
        <v>22201</v>
      </c>
      <c r="M52" s="360">
        <v>21001</v>
      </c>
    </row>
    <row r="53" spans="2:13" ht="27.75" customHeight="1" thickBot="1" x14ac:dyDescent="0.2">
      <c r="B53" s="1192" t="s">
        <v>19</v>
      </c>
      <c r="C53" s="1193"/>
      <c r="D53" s="110"/>
      <c r="E53" s="1194" t="s">
        <v>44</v>
      </c>
      <c r="F53" s="1194"/>
      <c r="G53" s="1194"/>
      <c r="H53" s="1195"/>
      <c r="I53" s="361">
        <v>-7478</v>
      </c>
      <c r="J53" s="362">
        <v>-5848</v>
      </c>
      <c r="K53" s="362">
        <v>-6336</v>
      </c>
      <c r="L53" s="362">
        <v>-6123</v>
      </c>
      <c r="M53" s="363">
        <v>-8420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PRTzJw9FR86TOtkIAtPJIs5quFT0HHEpcb5R14IczlRZqsFFw5fqbFTCZZu+na+76AzRNbBz3C11yFB+UCgKQ==" saltValue="mmJ4ekSuYuWVteVROzt4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2938</v>
      </c>
      <c r="G55" s="122">
        <v>3192</v>
      </c>
      <c r="H55" s="123">
        <v>3227</v>
      </c>
    </row>
    <row r="56" spans="2:8" ht="52.5" customHeight="1" x14ac:dyDescent="0.15">
      <c r="B56" s="124"/>
      <c r="C56" s="1213" t="s">
        <v>47</v>
      </c>
      <c r="D56" s="1213"/>
      <c r="E56" s="1214"/>
      <c r="F56" s="125">
        <v>1037</v>
      </c>
      <c r="G56" s="125">
        <v>1037</v>
      </c>
      <c r="H56" s="126">
        <v>1092</v>
      </c>
    </row>
    <row r="57" spans="2:8" ht="53.25" customHeight="1" x14ac:dyDescent="0.15">
      <c r="B57" s="124"/>
      <c r="C57" s="1215" t="s">
        <v>48</v>
      </c>
      <c r="D57" s="1215"/>
      <c r="E57" s="1216"/>
      <c r="F57" s="127">
        <v>12457</v>
      </c>
      <c r="G57" s="127">
        <v>13100</v>
      </c>
      <c r="H57" s="128">
        <v>13034</v>
      </c>
    </row>
    <row r="58" spans="2:8" ht="45.75" customHeight="1" x14ac:dyDescent="0.15">
      <c r="B58" s="129"/>
      <c r="C58" s="1203" t="s">
        <v>563</v>
      </c>
      <c r="D58" s="1204"/>
      <c r="E58" s="1205"/>
      <c r="F58" s="130">
        <v>5018</v>
      </c>
      <c r="G58" s="130">
        <v>4979</v>
      </c>
      <c r="H58" s="131">
        <v>4770</v>
      </c>
    </row>
    <row r="59" spans="2:8" ht="45.75" customHeight="1" x14ac:dyDescent="0.15">
      <c r="B59" s="129"/>
      <c r="C59" s="1203" t="s">
        <v>564</v>
      </c>
      <c r="D59" s="1204"/>
      <c r="E59" s="1205"/>
      <c r="F59" s="130">
        <v>2890</v>
      </c>
      <c r="G59" s="130">
        <v>2890</v>
      </c>
      <c r="H59" s="131">
        <v>2890</v>
      </c>
    </row>
    <row r="60" spans="2:8" ht="45.75" customHeight="1" x14ac:dyDescent="0.15">
      <c r="B60" s="129"/>
      <c r="C60" s="1203" t="s">
        <v>565</v>
      </c>
      <c r="D60" s="1204"/>
      <c r="E60" s="1205"/>
      <c r="F60" s="130">
        <v>2067</v>
      </c>
      <c r="G60" s="130">
        <v>2050</v>
      </c>
      <c r="H60" s="131">
        <v>2035</v>
      </c>
    </row>
    <row r="61" spans="2:8" ht="45.75" customHeight="1" x14ac:dyDescent="0.15">
      <c r="B61" s="129"/>
      <c r="C61" s="1203" t="s">
        <v>566</v>
      </c>
      <c r="D61" s="1204"/>
      <c r="E61" s="1205"/>
      <c r="F61" s="130">
        <v>542</v>
      </c>
      <c r="G61" s="130">
        <v>719</v>
      </c>
      <c r="H61" s="131">
        <v>878</v>
      </c>
    </row>
    <row r="62" spans="2:8" ht="45.75" customHeight="1" thickBot="1" x14ac:dyDescent="0.2">
      <c r="B62" s="132"/>
      <c r="C62" s="1206" t="s">
        <v>567</v>
      </c>
      <c r="D62" s="1207"/>
      <c r="E62" s="1208"/>
      <c r="F62" s="133" t="s">
        <v>568</v>
      </c>
      <c r="G62" s="133">
        <v>500</v>
      </c>
      <c r="H62" s="134">
        <v>600</v>
      </c>
    </row>
    <row r="63" spans="2:8" ht="52.5" customHeight="1" thickBot="1" x14ac:dyDescent="0.2">
      <c r="B63" s="135"/>
      <c r="C63" s="1209" t="s">
        <v>49</v>
      </c>
      <c r="D63" s="1209"/>
      <c r="E63" s="1210"/>
      <c r="F63" s="136">
        <v>16432</v>
      </c>
      <c r="G63" s="136">
        <v>17329</v>
      </c>
      <c r="H63" s="137">
        <v>17353</v>
      </c>
    </row>
    <row r="64" spans="2:8" x14ac:dyDescent="0.15"/>
  </sheetData>
  <sheetProtection algorithmName="SHA-512" hashValue="fu5u1cdaR+7jhDhByygKesjNlG3NmJeQ/t7zFcSK5Re6H1iHY8l9EUsCS3rLyXxXEKM9FGPyGUbqxZnxkkLrQg==" saltValue="/OTqlxfhVgrhFqESIbdW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BG31" zoomScaleNormal="100" zoomScaleSheetLayoutView="55" workbookViewId="0">
      <selection activeCell="DD33" sqref="DD33"/>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570</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571</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572</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573</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574</v>
      </c>
      <c r="AO51" s="1254"/>
      <c r="AP51" s="1254"/>
      <c r="AQ51" s="1254"/>
      <c r="AR51" s="1254"/>
      <c r="AS51" s="1254"/>
      <c r="AT51" s="1254"/>
      <c r="AU51" s="1254"/>
      <c r="AV51" s="1254"/>
      <c r="AW51" s="1254"/>
      <c r="AX51" s="1254"/>
      <c r="AY51" s="1254"/>
      <c r="AZ51" s="1254"/>
      <c r="BA51" s="1254"/>
      <c r="BB51" s="1254" t="s">
        <v>575</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576</v>
      </c>
      <c r="BC53" s="1254"/>
      <c r="BD53" s="1254"/>
      <c r="BE53" s="1254"/>
      <c r="BF53" s="1254"/>
      <c r="BG53" s="1254"/>
      <c r="BH53" s="1254"/>
      <c r="BI53" s="1254"/>
      <c r="BJ53" s="1254"/>
      <c r="BK53" s="1254"/>
      <c r="BL53" s="1254"/>
      <c r="BM53" s="1254"/>
      <c r="BN53" s="1254"/>
      <c r="BO53" s="1254"/>
      <c r="BP53" s="1255">
        <v>56.5</v>
      </c>
      <c r="BQ53" s="1255"/>
      <c r="BR53" s="1255"/>
      <c r="BS53" s="1255"/>
      <c r="BT53" s="1255"/>
      <c r="BU53" s="1255"/>
      <c r="BV53" s="1255"/>
      <c r="BW53" s="1255"/>
      <c r="BX53" s="1255">
        <v>58</v>
      </c>
      <c r="BY53" s="1255"/>
      <c r="BZ53" s="1255"/>
      <c r="CA53" s="1255"/>
      <c r="CB53" s="1255"/>
      <c r="CC53" s="1255"/>
      <c r="CD53" s="1255"/>
      <c r="CE53" s="1255"/>
      <c r="CF53" s="1255">
        <v>59.6</v>
      </c>
      <c r="CG53" s="1255"/>
      <c r="CH53" s="1255"/>
      <c r="CI53" s="1255"/>
      <c r="CJ53" s="1255"/>
      <c r="CK53" s="1255"/>
      <c r="CL53" s="1255"/>
      <c r="CM53" s="1255"/>
      <c r="CN53" s="1255">
        <v>61.2</v>
      </c>
      <c r="CO53" s="1255"/>
      <c r="CP53" s="1255"/>
      <c r="CQ53" s="1255"/>
      <c r="CR53" s="1255"/>
      <c r="CS53" s="1255"/>
      <c r="CT53" s="1255"/>
      <c r="CU53" s="1255"/>
      <c r="CV53" s="1255">
        <v>62.7</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577</v>
      </c>
      <c r="AO55" s="1250"/>
      <c r="AP55" s="1250"/>
      <c r="AQ55" s="1250"/>
      <c r="AR55" s="1250"/>
      <c r="AS55" s="1250"/>
      <c r="AT55" s="1250"/>
      <c r="AU55" s="1250"/>
      <c r="AV55" s="1250"/>
      <c r="AW55" s="1250"/>
      <c r="AX55" s="1250"/>
      <c r="AY55" s="1250"/>
      <c r="AZ55" s="1250"/>
      <c r="BA55" s="1250"/>
      <c r="BB55" s="1254" t="s">
        <v>575</v>
      </c>
      <c r="BC55" s="1254"/>
      <c r="BD55" s="1254"/>
      <c r="BE55" s="1254"/>
      <c r="BF55" s="1254"/>
      <c r="BG55" s="1254"/>
      <c r="BH55" s="1254"/>
      <c r="BI55" s="1254"/>
      <c r="BJ55" s="1254"/>
      <c r="BK55" s="1254"/>
      <c r="BL55" s="1254"/>
      <c r="BM55" s="1254"/>
      <c r="BN55" s="1254"/>
      <c r="BO55" s="1254"/>
      <c r="BP55" s="1255">
        <v>14.9</v>
      </c>
      <c r="BQ55" s="1255"/>
      <c r="BR55" s="1255"/>
      <c r="BS55" s="1255"/>
      <c r="BT55" s="1255"/>
      <c r="BU55" s="1255"/>
      <c r="BV55" s="1255"/>
      <c r="BW55" s="1255"/>
      <c r="BX55" s="1255">
        <v>14.5</v>
      </c>
      <c r="BY55" s="1255"/>
      <c r="BZ55" s="1255"/>
      <c r="CA55" s="1255"/>
      <c r="CB55" s="1255"/>
      <c r="CC55" s="1255"/>
      <c r="CD55" s="1255"/>
      <c r="CE55" s="1255"/>
      <c r="CF55" s="1255">
        <v>13.3</v>
      </c>
      <c r="CG55" s="1255"/>
      <c r="CH55" s="1255"/>
      <c r="CI55" s="1255"/>
      <c r="CJ55" s="1255"/>
      <c r="CK55" s="1255"/>
      <c r="CL55" s="1255"/>
      <c r="CM55" s="1255"/>
      <c r="CN55" s="1255">
        <v>5.4</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576</v>
      </c>
      <c r="BC57" s="1254"/>
      <c r="BD57" s="1254"/>
      <c r="BE57" s="1254"/>
      <c r="BF57" s="1254"/>
      <c r="BG57" s="1254"/>
      <c r="BH57" s="1254"/>
      <c r="BI57" s="1254"/>
      <c r="BJ57" s="1254"/>
      <c r="BK57" s="1254"/>
      <c r="BL57" s="1254"/>
      <c r="BM57" s="1254"/>
      <c r="BN57" s="1254"/>
      <c r="BO57" s="1254"/>
      <c r="BP57" s="1255">
        <v>58.5</v>
      </c>
      <c r="BQ57" s="1255"/>
      <c r="BR57" s="1255"/>
      <c r="BS57" s="1255"/>
      <c r="BT57" s="1255"/>
      <c r="BU57" s="1255"/>
      <c r="BV57" s="1255"/>
      <c r="BW57" s="1255"/>
      <c r="BX57" s="1255">
        <v>58.9</v>
      </c>
      <c r="BY57" s="1255"/>
      <c r="BZ57" s="1255"/>
      <c r="CA57" s="1255"/>
      <c r="CB57" s="1255"/>
      <c r="CC57" s="1255"/>
      <c r="CD57" s="1255"/>
      <c r="CE57" s="1255"/>
      <c r="CF57" s="1255">
        <v>61.5</v>
      </c>
      <c r="CG57" s="1255"/>
      <c r="CH57" s="1255"/>
      <c r="CI57" s="1255"/>
      <c r="CJ57" s="1255"/>
      <c r="CK57" s="1255"/>
      <c r="CL57" s="1255"/>
      <c r="CM57" s="1255"/>
      <c r="CN57" s="1255">
        <v>62.3</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578</v>
      </c>
    </row>
    <row r="64" spans="1:109" x14ac:dyDescent="0.15">
      <c r="B64" s="1225"/>
      <c r="G64" s="1232"/>
      <c r="I64" s="1265"/>
      <c r="J64" s="1265"/>
      <c r="K64" s="1265"/>
      <c r="L64" s="1265"/>
      <c r="M64" s="1265"/>
      <c r="N64" s="1266"/>
      <c r="AM64" s="1232"/>
      <c r="AN64" s="1232" t="s">
        <v>571</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579</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573</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574</v>
      </c>
      <c r="AO73" s="1254"/>
      <c r="AP73" s="1254"/>
      <c r="AQ73" s="1254"/>
      <c r="AR73" s="1254"/>
      <c r="AS73" s="1254"/>
      <c r="AT73" s="1254"/>
      <c r="AU73" s="1254"/>
      <c r="AV73" s="1254"/>
      <c r="AW73" s="1254"/>
      <c r="AX73" s="1254"/>
      <c r="AY73" s="1254"/>
      <c r="AZ73" s="1254"/>
      <c r="BA73" s="1254"/>
      <c r="BB73" s="1254" t="s">
        <v>575</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580</v>
      </c>
      <c r="BC75" s="1254"/>
      <c r="BD75" s="1254"/>
      <c r="BE75" s="1254"/>
      <c r="BF75" s="1254"/>
      <c r="BG75" s="1254"/>
      <c r="BH75" s="1254"/>
      <c r="BI75" s="1254"/>
      <c r="BJ75" s="1254"/>
      <c r="BK75" s="1254"/>
      <c r="BL75" s="1254"/>
      <c r="BM75" s="1254"/>
      <c r="BN75" s="1254"/>
      <c r="BO75" s="1254"/>
      <c r="BP75" s="1255">
        <v>-2.1</v>
      </c>
      <c r="BQ75" s="1255"/>
      <c r="BR75" s="1255"/>
      <c r="BS75" s="1255"/>
      <c r="BT75" s="1255"/>
      <c r="BU75" s="1255"/>
      <c r="BV75" s="1255"/>
      <c r="BW75" s="1255"/>
      <c r="BX75" s="1255">
        <v>-2.8</v>
      </c>
      <c r="BY75" s="1255"/>
      <c r="BZ75" s="1255"/>
      <c r="CA75" s="1255"/>
      <c r="CB75" s="1255"/>
      <c r="CC75" s="1255"/>
      <c r="CD75" s="1255"/>
      <c r="CE75" s="1255"/>
      <c r="CF75" s="1255">
        <v>-1.8</v>
      </c>
      <c r="CG75" s="1255"/>
      <c r="CH75" s="1255"/>
      <c r="CI75" s="1255"/>
      <c r="CJ75" s="1255"/>
      <c r="CK75" s="1255"/>
      <c r="CL75" s="1255"/>
      <c r="CM75" s="1255"/>
      <c r="CN75" s="1255">
        <v>-0.9</v>
      </c>
      <c r="CO75" s="1255"/>
      <c r="CP75" s="1255"/>
      <c r="CQ75" s="1255"/>
      <c r="CR75" s="1255"/>
      <c r="CS75" s="1255"/>
      <c r="CT75" s="1255"/>
      <c r="CU75" s="1255"/>
      <c r="CV75" s="1255">
        <v>0.7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577</v>
      </c>
      <c r="AO77" s="1250"/>
      <c r="AP77" s="1250"/>
      <c r="AQ77" s="1250"/>
      <c r="AR77" s="1250"/>
      <c r="AS77" s="1250"/>
      <c r="AT77" s="1250"/>
      <c r="AU77" s="1250"/>
      <c r="AV77" s="1250"/>
      <c r="AW77" s="1250"/>
      <c r="AX77" s="1250"/>
      <c r="AY77" s="1250"/>
      <c r="AZ77" s="1250"/>
      <c r="BA77" s="1250"/>
      <c r="BB77" s="1254" t="s">
        <v>575</v>
      </c>
      <c r="BC77" s="1254"/>
      <c r="BD77" s="1254"/>
      <c r="BE77" s="1254"/>
      <c r="BF77" s="1254"/>
      <c r="BG77" s="1254"/>
      <c r="BH77" s="1254"/>
      <c r="BI77" s="1254"/>
      <c r="BJ77" s="1254"/>
      <c r="BK77" s="1254"/>
      <c r="BL77" s="1254"/>
      <c r="BM77" s="1254"/>
      <c r="BN77" s="1254"/>
      <c r="BO77" s="1254"/>
      <c r="BP77" s="1255">
        <v>14.9</v>
      </c>
      <c r="BQ77" s="1255"/>
      <c r="BR77" s="1255"/>
      <c r="BS77" s="1255"/>
      <c r="BT77" s="1255"/>
      <c r="BU77" s="1255"/>
      <c r="BV77" s="1255"/>
      <c r="BW77" s="1255"/>
      <c r="BX77" s="1255">
        <v>14.5</v>
      </c>
      <c r="BY77" s="1255"/>
      <c r="BZ77" s="1255"/>
      <c r="CA77" s="1255"/>
      <c r="CB77" s="1255"/>
      <c r="CC77" s="1255"/>
      <c r="CD77" s="1255"/>
      <c r="CE77" s="1255"/>
      <c r="CF77" s="1255">
        <v>13.3</v>
      </c>
      <c r="CG77" s="1255"/>
      <c r="CH77" s="1255"/>
      <c r="CI77" s="1255"/>
      <c r="CJ77" s="1255"/>
      <c r="CK77" s="1255"/>
      <c r="CL77" s="1255"/>
      <c r="CM77" s="1255"/>
      <c r="CN77" s="1255">
        <v>5.4</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580</v>
      </c>
      <c r="BC79" s="1254"/>
      <c r="BD79" s="1254"/>
      <c r="BE79" s="1254"/>
      <c r="BF79" s="1254"/>
      <c r="BG79" s="1254"/>
      <c r="BH79" s="1254"/>
      <c r="BI79" s="1254"/>
      <c r="BJ79" s="1254"/>
      <c r="BK79" s="1254"/>
      <c r="BL79" s="1254"/>
      <c r="BM79" s="1254"/>
      <c r="BN79" s="1254"/>
      <c r="BO79" s="1254"/>
      <c r="BP79" s="1255">
        <v>8.5</v>
      </c>
      <c r="BQ79" s="1255"/>
      <c r="BR79" s="1255"/>
      <c r="BS79" s="1255"/>
      <c r="BT79" s="1255"/>
      <c r="BU79" s="1255"/>
      <c r="BV79" s="1255"/>
      <c r="BW79" s="1255"/>
      <c r="BX79" s="1255">
        <v>8.4</v>
      </c>
      <c r="BY79" s="1255"/>
      <c r="BZ79" s="1255"/>
      <c r="CA79" s="1255"/>
      <c r="CB79" s="1255"/>
      <c r="CC79" s="1255"/>
      <c r="CD79" s="1255"/>
      <c r="CE79" s="1255"/>
      <c r="CF79" s="1255">
        <v>8.4</v>
      </c>
      <c r="CG79" s="1255"/>
      <c r="CH79" s="1255"/>
      <c r="CI79" s="1255"/>
      <c r="CJ79" s="1255"/>
      <c r="CK79" s="1255"/>
      <c r="CL79" s="1255"/>
      <c r="CM79" s="1255"/>
      <c r="CN79" s="1255">
        <v>8.4</v>
      </c>
      <c r="CO79" s="1255"/>
      <c r="CP79" s="1255"/>
      <c r="CQ79" s="1255"/>
      <c r="CR79" s="1255"/>
      <c r="CS79" s="1255"/>
      <c r="CT79" s="1255"/>
      <c r="CU79" s="1255"/>
      <c r="CV79" s="1255">
        <v>8.6</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iGX4ZE01xIkbNyiJ2RKLUPKT2d3SKIIJuTk6WfB1i9nG4pAjLRtJrLRjVp+C+fqu2PP+WJIfO8WCGWdqNwJ63A==" saltValue="PYb4xDjJsWa87WkGQEnLo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7" zoomScale="85" zoomScaleNormal="85" zoomScaleSheetLayoutView="70" workbookViewId="0">
      <selection activeCell="DD33" sqref="DD3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tZsZ7lnwTjbtrnHzD7c22B7aLyqhdfjgKDy/qFrHbof8Bt+wF0tzvDGsa/5AUukOf3vzFxqvZOnr/F28oYXmGQ==" saltValue="fyI4ODOQOERWqEE9GFqX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3" zoomScale="55" zoomScaleNormal="55" zoomScaleSheetLayoutView="55" workbookViewId="0">
      <selection activeCell="DD33" sqref="DD3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QScds115Fpr8jzM9RESZODbEj04PaxTJGxyaEpxOJfQ1KzOPG808ACTBO1zcqR/x7gkp2+g79NBqThqIRaSF4g==" saltValue="3UJG9GssjGKnixK2r19/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134971</v>
      </c>
      <c r="E3" s="156"/>
      <c r="F3" s="157">
        <v>132981</v>
      </c>
      <c r="G3" s="158"/>
      <c r="H3" s="159"/>
    </row>
    <row r="4" spans="1:8" x14ac:dyDescent="0.15">
      <c r="A4" s="160"/>
      <c r="B4" s="161"/>
      <c r="C4" s="162"/>
      <c r="D4" s="163">
        <v>88562</v>
      </c>
      <c r="E4" s="164"/>
      <c r="F4" s="165">
        <v>56973</v>
      </c>
      <c r="G4" s="166"/>
      <c r="H4" s="167"/>
    </row>
    <row r="5" spans="1:8" x14ac:dyDescent="0.15">
      <c r="A5" s="148" t="s">
        <v>521</v>
      </c>
      <c r="B5" s="153"/>
      <c r="C5" s="154"/>
      <c r="D5" s="155">
        <v>139912</v>
      </c>
      <c r="E5" s="156"/>
      <c r="F5" s="157">
        <v>128523</v>
      </c>
      <c r="G5" s="158"/>
      <c r="H5" s="159"/>
    </row>
    <row r="6" spans="1:8" x14ac:dyDescent="0.15">
      <c r="A6" s="160"/>
      <c r="B6" s="161"/>
      <c r="C6" s="162"/>
      <c r="D6" s="163">
        <v>98161</v>
      </c>
      <c r="E6" s="164"/>
      <c r="F6" s="165">
        <v>56792</v>
      </c>
      <c r="G6" s="166"/>
      <c r="H6" s="167"/>
    </row>
    <row r="7" spans="1:8" x14ac:dyDescent="0.15">
      <c r="A7" s="148" t="s">
        <v>522</v>
      </c>
      <c r="B7" s="153"/>
      <c r="C7" s="154"/>
      <c r="D7" s="155">
        <v>90102</v>
      </c>
      <c r="E7" s="156"/>
      <c r="F7" s="157">
        <v>92919</v>
      </c>
      <c r="G7" s="158"/>
      <c r="H7" s="159"/>
    </row>
    <row r="8" spans="1:8" x14ac:dyDescent="0.15">
      <c r="A8" s="160"/>
      <c r="B8" s="161"/>
      <c r="C8" s="162"/>
      <c r="D8" s="163">
        <v>47411</v>
      </c>
      <c r="E8" s="164"/>
      <c r="F8" s="165">
        <v>54128</v>
      </c>
      <c r="G8" s="166"/>
      <c r="H8" s="167"/>
    </row>
    <row r="9" spans="1:8" x14ac:dyDescent="0.15">
      <c r="A9" s="148" t="s">
        <v>523</v>
      </c>
      <c r="B9" s="153"/>
      <c r="C9" s="154"/>
      <c r="D9" s="155">
        <v>81114</v>
      </c>
      <c r="E9" s="156"/>
      <c r="F9" s="157">
        <v>103663</v>
      </c>
      <c r="G9" s="158"/>
      <c r="H9" s="159"/>
    </row>
    <row r="10" spans="1:8" x14ac:dyDescent="0.15">
      <c r="A10" s="160"/>
      <c r="B10" s="161"/>
      <c r="C10" s="162"/>
      <c r="D10" s="163">
        <v>60789</v>
      </c>
      <c r="E10" s="164"/>
      <c r="F10" s="165">
        <v>64346</v>
      </c>
      <c r="G10" s="166"/>
      <c r="H10" s="167"/>
    </row>
    <row r="11" spans="1:8" x14ac:dyDescent="0.15">
      <c r="A11" s="148" t="s">
        <v>524</v>
      </c>
      <c r="B11" s="153"/>
      <c r="C11" s="154"/>
      <c r="D11" s="155">
        <v>91761</v>
      </c>
      <c r="E11" s="156"/>
      <c r="F11" s="157">
        <v>92012</v>
      </c>
      <c r="G11" s="158"/>
      <c r="H11" s="159"/>
    </row>
    <row r="12" spans="1:8" x14ac:dyDescent="0.15">
      <c r="A12" s="160"/>
      <c r="B12" s="161"/>
      <c r="C12" s="168"/>
      <c r="D12" s="163">
        <v>65409</v>
      </c>
      <c r="E12" s="164"/>
      <c r="F12" s="165">
        <v>61382</v>
      </c>
      <c r="G12" s="166"/>
      <c r="H12" s="167"/>
    </row>
    <row r="13" spans="1:8" x14ac:dyDescent="0.15">
      <c r="A13" s="148"/>
      <c r="B13" s="153"/>
      <c r="C13" s="169"/>
      <c r="D13" s="170">
        <v>107572</v>
      </c>
      <c r="E13" s="171"/>
      <c r="F13" s="172">
        <v>110020</v>
      </c>
      <c r="G13" s="173"/>
      <c r="H13" s="159"/>
    </row>
    <row r="14" spans="1:8" x14ac:dyDescent="0.15">
      <c r="A14" s="160"/>
      <c r="B14" s="161"/>
      <c r="C14" s="162"/>
      <c r="D14" s="163">
        <v>72066</v>
      </c>
      <c r="E14" s="164"/>
      <c r="F14" s="165">
        <v>58724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8.52</v>
      </c>
      <c r="C19" s="174">
        <f>ROUND(VALUE(SUBSTITUTE(実質収支比率等に係る経年分析!G$48,"▲","-")),2)</f>
        <v>6.79</v>
      </c>
      <c r="D19" s="174">
        <f>ROUND(VALUE(SUBSTITUTE(実質収支比率等に係る経年分析!H$48,"▲","-")),2)</f>
        <v>9.5399999999999991</v>
      </c>
      <c r="E19" s="174">
        <f>ROUND(VALUE(SUBSTITUTE(実質収支比率等に係る経年分析!I$48,"▲","-")),2)</f>
        <v>8.73</v>
      </c>
      <c r="F19" s="174">
        <f>ROUND(VALUE(SUBSTITUTE(実質収支比率等に係る経年分析!J$48,"▲","-")),2)</f>
        <v>8.14</v>
      </c>
    </row>
    <row r="20" spans="1:11" x14ac:dyDescent="0.15">
      <c r="A20" s="174" t="s">
        <v>53</v>
      </c>
      <c r="B20" s="174">
        <f>ROUND(VALUE(SUBSTITUTE(実質収支比率等に係る経年分析!F$47,"▲","-")),2)</f>
        <v>24.18</v>
      </c>
      <c r="C20" s="174">
        <f>ROUND(VALUE(SUBSTITUTE(実質収支比率等に係る経年分析!G$47,"▲","-")),2)</f>
        <v>26.25</v>
      </c>
      <c r="D20" s="174">
        <f>ROUND(VALUE(SUBSTITUTE(実質収支比率等に係る経年分析!H$47,"▲","-")),2)</f>
        <v>23.72</v>
      </c>
      <c r="E20" s="174">
        <f>ROUND(VALUE(SUBSTITUTE(実質収支比率等に係る経年分析!I$47,"▲","-")),2)</f>
        <v>26.47</v>
      </c>
      <c r="F20" s="174">
        <f>ROUND(VALUE(SUBSTITUTE(実質収支比率等に係る経年分析!J$47,"▲","-")),2)</f>
        <v>26.55</v>
      </c>
    </row>
    <row r="21" spans="1:11" x14ac:dyDescent="0.15">
      <c r="A21" s="174" t="s">
        <v>54</v>
      </c>
      <c r="B21" s="174">
        <f>IF(ISNUMBER(VALUE(SUBSTITUTE(実質収支比率等に係る経年分析!F$49,"▲","-"))),ROUND(VALUE(SUBSTITUTE(実質収支比率等に係る経年分析!F$49,"▲","-")),2),NA())</f>
        <v>8.9700000000000006</v>
      </c>
      <c r="C21" s="174">
        <f>IF(ISNUMBER(VALUE(SUBSTITUTE(実質収支比率等に係る経年分析!G$49,"▲","-"))),ROUND(VALUE(SUBSTITUTE(実質収支比率等に係る経年分析!G$49,"▲","-")),2),NA())</f>
        <v>8.75</v>
      </c>
      <c r="D21" s="174">
        <f>IF(ISNUMBER(VALUE(SUBSTITUTE(実質収支比率等に係る経年分析!H$49,"▲","-"))),ROUND(VALUE(SUBSTITUTE(実質収支比率等に係る経年分析!H$49,"▲","-")),2),NA())</f>
        <v>7.86</v>
      </c>
      <c r="E21" s="174">
        <f>IF(ISNUMBER(VALUE(SUBSTITUTE(実質収支比率等に係る経年分析!I$49,"▲","-"))),ROUND(VALUE(SUBSTITUTE(実質収支比率等に係る経年分析!I$49,"▲","-")),2),NA())</f>
        <v>1.03</v>
      </c>
      <c r="F21" s="174">
        <f>IF(ISNUMBER(VALUE(SUBSTITUTE(実質収支比率等に係る経年分析!J$49,"▲","-"))),ROUND(VALUE(SUBSTITUTE(実質収支比率等に係る経年分析!J$49,"▲","-")),2),NA())</f>
        <v>-0.24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1.83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交通船特別会計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1.17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1.1299999999999999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0.68</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0.73</v>
      </c>
    </row>
    <row r="33" spans="1:16" x14ac:dyDescent="0.15">
      <c r="A33" s="175" t="str">
        <f>IF(連結実質赤字比率に係る赤字・黒字の構成分析!C$37="",NA(),連結実質赤字比率に係る赤字・黒字の構成分析!C$37)</f>
        <v>工業用水道事業会計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2.33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2.2599999999999998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2.35</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4.87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5.43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6.78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9.5399999999999991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8.1300000000000008</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9.66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10.83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10.72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3008</v>
      </c>
      <c r="E42" s="176"/>
      <c r="F42" s="176"/>
      <c r="G42" s="176">
        <f>'実質公債費比率（分子）の構造'!L$52</f>
        <v>3002</v>
      </c>
      <c r="H42" s="176"/>
      <c r="I42" s="176"/>
      <c r="J42" s="176">
        <f>'実質公債費比率（分子）の構造'!M$52</f>
        <v>2700</v>
      </c>
      <c r="K42" s="176"/>
      <c r="L42" s="176"/>
      <c r="M42" s="176">
        <f>'実質公債費比率（分子）の構造'!N$52</f>
        <v>2767</v>
      </c>
      <c r="N42" s="176"/>
      <c r="O42" s="176"/>
      <c r="P42" s="176">
        <f>'実質公債費比率（分子）の構造'!O$52</f>
        <v>2806</v>
      </c>
    </row>
    <row r="43" spans="1:16" x14ac:dyDescent="0.15">
      <c r="A43" s="176" t="s">
        <v>16</v>
      </c>
      <c r="B43" s="176">
        <f>'実質公債費比率（分子）の構造'!K$51</f>
        <v>0</v>
      </c>
      <c r="C43" s="176"/>
      <c r="D43" s="176"/>
      <c r="E43" s="176">
        <f>'実質公債費比率（分子）の構造'!L$51</f>
        <v>1</v>
      </c>
      <c r="F43" s="176"/>
      <c r="G43" s="176"/>
      <c r="H43" s="176">
        <f>'実質公債費比率（分子）の構造'!M$51</f>
        <v>1</v>
      </c>
      <c r="I43" s="176"/>
      <c r="J43" s="176"/>
      <c r="K43" s="176">
        <f>'実質公債費比率（分子）の構造'!N$51</f>
        <v>1</v>
      </c>
      <c r="L43" s="176"/>
      <c r="M43" s="176"/>
      <c r="N43" s="176">
        <f>'実質公債費比率（分子）の構造'!O$51</f>
        <v>2</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723</v>
      </c>
      <c r="C46" s="176"/>
      <c r="D46" s="176"/>
      <c r="E46" s="176">
        <f>'実質公債費比率（分子）の構造'!L$48</f>
        <v>730</v>
      </c>
      <c r="F46" s="176"/>
      <c r="G46" s="176"/>
      <c r="H46" s="176">
        <f>'実質公債費比率（分子）の構造'!M$48</f>
        <v>718</v>
      </c>
      <c r="I46" s="176"/>
      <c r="J46" s="176"/>
      <c r="K46" s="176">
        <f>'実質公債費比率（分子）の構造'!N$48</f>
        <v>682</v>
      </c>
      <c r="L46" s="176"/>
      <c r="M46" s="176"/>
      <c r="N46" s="176">
        <f>'実質公債費比率（分子）の構造'!O$48</f>
        <v>747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2005</v>
      </c>
      <c r="C49" s="176"/>
      <c r="D49" s="176"/>
      <c r="E49" s="176">
        <f>'実質公債費比率（分子）の構造'!L$45</f>
        <v>1995</v>
      </c>
      <c r="F49" s="176"/>
      <c r="G49" s="176"/>
      <c r="H49" s="176">
        <f>'実質公債費比率（分子）の構造'!M$45</f>
        <v>2006</v>
      </c>
      <c r="I49" s="176"/>
      <c r="J49" s="176"/>
      <c r="K49" s="176">
        <f>'実質公債費比率（分子）の構造'!N$45</f>
        <v>2076</v>
      </c>
      <c r="L49" s="176"/>
      <c r="M49" s="176"/>
      <c r="N49" s="176">
        <f>'実質公債費比率（分子）の構造'!O$45</f>
        <v>2260</v>
      </c>
      <c r="O49" s="176"/>
      <c r="P49" s="176"/>
    </row>
    <row r="50" spans="1:16" x14ac:dyDescent="0.15">
      <c r="A50" s="176" t="s">
        <v>67</v>
      </c>
      <c r="B50" s="176" t="e">
        <f>NA()</f>
        <v>#N/A</v>
      </c>
      <c r="C50" s="176">
        <f>IF(ISNUMBER('実質公債費比率（分子）の構造'!K$53),'実質公債費比率（分子）の構造'!K$53,NA())</f>
        <v>-280</v>
      </c>
      <c r="D50" s="176" t="e">
        <f>NA()</f>
        <v>#N/A</v>
      </c>
      <c r="E50" s="176" t="e">
        <f>NA()</f>
        <v>#N/A</v>
      </c>
      <c r="F50" s="176">
        <f>IF(ISNUMBER('実質公債費比率（分子）の構造'!L$53),'実質公債費比率（分子）の構造'!L$53,NA())</f>
        <v>-276</v>
      </c>
      <c r="G50" s="176" t="e">
        <f>NA()</f>
        <v>#N/A</v>
      </c>
      <c r="H50" s="176" t="e">
        <f>NA()</f>
        <v>#N/A</v>
      </c>
      <c r="I50" s="176">
        <f>IF(ISNUMBER('実質公債費比率（分子）の構造'!M$53),'実質公債費比率（分子）の構造'!M$53,NA())</f>
        <v>25</v>
      </c>
      <c r="J50" s="176" t="e">
        <f>NA()</f>
        <v>#N/A</v>
      </c>
      <c r="K50" s="176" t="e">
        <f>NA()</f>
        <v>#N/A</v>
      </c>
      <c r="L50" s="176">
        <f>IF(ISNUMBER('実質公債費比率（分子）の構造'!N$53),'実質公債費比率（分子）の構造'!N$53,NA())</f>
        <v>-8</v>
      </c>
      <c r="M50" s="176" t="e">
        <f>NA()</f>
        <v>#N/A</v>
      </c>
      <c r="N50" s="176" t="e">
        <f>NA()</f>
        <v>#N/A</v>
      </c>
      <c r="O50" s="176">
        <f>IF(ISNUMBER('実質公債費比率（分子）の構造'!O$53),'実質公債費比率（分子）の構造'!O$53,NA())</f>
        <v>203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24724</v>
      </c>
      <c r="E56" s="175"/>
      <c r="F56" s="175"/>
      <c r="G56" s="175">
        <f>'将来負担比率（分子）の構造'!J$52</f>
        <v>24235</v>
      </c>
      <c r="H56" s="175"/>
      <c r="I56" s="175"/>
      <c r="J56" s="175">
        <f>'将来負担比率（分子）の構造'!K$52</f>
        <v>23472</v>
      </c>
      <c r="K56" s="175"/>
      <c r="L56" s="175"/>
      <c r="M56" s="175">
        <f>'将来負担比率（分子）の構造'!L$52</f>
        <v>22201</v>
      </c>
      <c r="N56" s="175"/>
      <c r="O56" s="175"/>
      <c r="P56" s="175">
        <f>'将来負担比率（分子）の構造'!M$52</f>
        <v>21001</v>
      </c>
    </row>
    <row r="57" spans="1:16" x14ac:dyDescent="0.15">
      <c r="A57" s="175" t="s">
        <v>42</v>
      </c>
      <c r="B57" s="175"/>
      <c r="C57" s="175"/>
      <c r="D57" s="175">
        <f>'将来負担比率（分子）の構造'!I$51</f>
        <v>882</v>
      </c>
      <c r="E57" s="175"/>
      <c r="F57" s="175"/>
      <c r="G57" s="175">
        <f>'将来負担比率（分子）の構造'!J$51</f>
        <v>965</v>
      </c>
      <c r="H57" s="175"/>
      <c r="I57" s="175"/>
      <c r="J57" s="175">
        <f>'将来負担比率（分子）の構造'!K$51</f>
        <v>1010</v>
      </c>
      <c r="K57" s="175"/>
      <c r="L57" s="175"/>
      <c r="M57" s="175">
        <f>'将来負担比率（分子）の構造'!L$51</f>
        <v>951</v>
      </c>
      <c r="N57" s="175"/>
      <c r="O57" s="175"/>
      <c r="P57" s="175">
        <f>'将来負担比率（分子）の構造'!M$51</f>
        <v>922</v>
      </c>
    </row>
    <row r="58" spans="1:16" x14ac:dyDescent="0.15">
      <c r="A58" s="175" t="s">
        <v>41</v>
      </c>
      <c r="B58" s="175"/>
      <c r="C58" s="175"/>
      <c r="D58" s="175">
        <f>'将来負担比率（分子）の構造'!I$50</f>
        <v>13454</v>
      </c>
      <c r="E58" s="175"/>
      <c r="F58" s="175"/>
      <c r="G58" s="175">
        <f>'将来負担比率（分子）の構造'!J$50</f>
        <v>13612</v>
      </c>
      <c r="H58" s="175"/>
      <c r="I58" s="175"/>
      <c r="J58" s="175">
        <f>'将来負担比率（分子）の構造'!K$50</f>
        <v>14331</v>
      </c>
      <c r="K58" s="175"/>
      <c r="L58" s="175"/>
      <c r="M58" s="175">
        <f>'将来負担比率（分子）の構造'!L$50</f>
        <v>15251</v>
      </c>
      <c r="N58" s="175"/>
      <c r="O58" s="175"/>
      <c r="P58" s="175">
        <f>'将来負担比率（分子）の構造'!M$50</f>
        <v>15408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14</v>
      </c>
      <c r="C61" s="175"/>
      <c r="D61" s="175"/>
      <c r="E61" s="175">
        <f>'将来負担比率（分子）の構造'!J$46</f>
        <v>13</v>
      </c>
      <c r="F61" s="175"/>
      <c r="G61" s="175"/>
      <c r="H61" s="175">
        <f>'将来負担比率（分子）の構造'!K$46</f>
        <v>12</v>
      </c>
      <c r="I61" s="175"/>
      <c r="J61" s="175"/>
      <c r="K61" s="175">
        <f>'将来負担比率（分子）の構造'!L$46</f>
        <v>11</v>
      </c>
      <c r="L61" s="175"/>
      <c r="M61" s="175"/>
      <c r="N61" s="175">
        <f>'将来負担比率（分子）の構造'!M$46</f>
        <v>31</v>
      </c>
      <c r="O61" s="175"/>
      <c r="P61" s="175"/>
    </row>
    <row r="62" spans="1:16" x14ac:dyDescent="0.15">
      <c r="A62" s="175" t="s">
        <v>35</v>
      </c>
      <c r="B62" s="175">
        <f>'将来負担比率（分子）の構造'!I$45</f>
        <v>3485</v>
      </c>
      <c r="C62" s="175"/>
      <c r="D62" s="175"/>
      <c r="E62" s="175">
        <f>'将来負担比率（分子）の構造'!J$45</f>
        <v>3437</v>
      </c>
      <c r="F62" s="175"/>
      <c r="G62" s="175"/>
      <c r="H62" s="175">
        <f>'将来負担比率（分子）の構造'!K$45</f>
        <v>3375</v>
      </c>
      <c r="I62" s="175"/>
      <c r="J62" s="175"/>
      <c r="K62" s="175">
        <f>'将来負担比率（分子）の構造'!L$45</f>
        <v>3351</v>
      </c>
      <c r="L62" s="175"/>
      <c r="M62" s="175"/>
      <c r="N62" s="175">
        <f>'将来負担比率（分子）の構造'!M$45</f>
        <v>3347</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7793</v>
      </c>
      <c r="C64" s="175"/>
      <c r="D64" s="175"/>
      <c r="E64" s="175">
        <f>'将来負担比率（分子）の構造'!J$43</f>
        <v>8897</v>
      </c>
      <c r="F64" s="175"/>
      <c r="G64" s="175"/>
      <c r="H64" s="175">
        <f>'将来負担比率（分子）の構造'!K$43</f>
        <v>9289</v>
      </c>
      <c r="I64" s="175"/>
      <c r="J64" s="175"/>
      <c r="K64" s="175">
        <f>'将来負担比率（分子）の構造'!L$43</f>
        <v>9198</v>
      </c>
      <c r="L64" s="175"/>
      <c r="M64" s="175"/>
      <c r="N64" s="175">
        <f>'将来負担比率（分子）の構造'!M$43</f>
        <v>6305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20292</v>
      </c>
      <c r="C66" s="175"/>
      <c r="D66" s="175"/>
      <c r="E66" s="175">
        <f>'将来負担比率（分子）の構造'!J$41</f>
        <v>20616</v>
      </c>
      <c r="F66" s="175"/>
      <c r="G66" s="175"/>
      <c r="H66" s="175">
        <f>'将来負担比率（分子）の構造'!K$41</f>
        <v>19802</v>
      </c>
      <c r="I66" s="175"/>
      <c r="J66" s="175"/>
      <c r="K66" s="175">
        <f>'将来負担比率（分子）の構造'!L$41</f>
        <v>19719</v>
      </c>
      <c r="L66" s="175"/>
      <c r="M66" s="175"/>
      <c r="N66" s="175">
        <f>'将来負担比率（分子）の構造'!M$41</f>
        <v>19229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2938</v>
      </c>
      <c r="C72" s="179">
        <f>基金残高に係る経年分析!G55</f>
        <v>3192</v>
      </c>
      <c r="D72" s="179">
        <f>基金残高に係る経年分析!H55</f>
        <v>3227</v>
      </c>
    </row>
    <row r="73" spans="1:16" x14ac:dyDescent="0.15">
      <c r="A73" s="178" t="s">
        <v>74</v>
      </c>
      <c r="B73" s="179">
        <f>基金残高に係る経年分析!F56</f>
        <v>1037</v>
      </c>
      <c r="C73" s="179">
        <f>基金残高に係る経年分析!G56</f>
        <v>1037</v>
      </c>
      <c r="D73" s="179">
        <f>基金残高に係る経年分析!H56</f>
        <v>1092</v>
      </c>
    </row>
    <row r="74" spans="1:16" x14ac:dyDescent="0.15">
      <c r="A74" s="178" t="s">
        <v>75</v>
      </c>
      <c r="B74" s="179">
        <f>基金残高に係る経年分析!F57</f>
        <v>12457</v>
      </c>
      <c r="C74" s="179">
        <f>基金残高に係る経年分析!G57</f>
        <v>13100</v>
      </c>
      <c r="D74" s="179">
        <f>基金残高に係る経年分析!H57</f>
        <v>13034</v>
      </c>
    </row>
  </sheetData>
  <sheetProtection algorithmName="SHA-512" hashValue="im+rH82ZM2XKAhnWX27lhkWM2Gkp1MwqGKNCahXSWjLSngrYvpRLg80Iv9YzRUzl465kYpw2hyupGLgSthNFSQ==" saltValue="h9Ds6Oq4ibF2fj2tEW/M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3124218</v>
      </c>
      <c r="S5" s="677"/>
      <c r="T5" s="677"/>
      <c r="U5" s="677"/>
      <c r="V5" s="677"/>
      <c r="W5" s="677"/>
      <c r="X5" s="677"/>
      <c r="Y5" s="702"/>
      <c r="Z5" s="715">
        <v>13</v>
      </c>
      <c r="AA5" s="715"/>
      <c r="AB5" s="715"/>
      <c r="AC5" s="715"/>
      <c r="AD5" s="716">
        <v>3124218</v>
      </c>
      <c r="AE5" s="716"/>
      <c r="AF5" s="716"/>
      <c r="AG5" s="716"/>
      <c r="AH5" s="716"/>
      <c r="AI5" s="716"/>
      <c r="AJ5" s="716"/>
      <c r="AK5" s="716"/>
      <c r="AL5" s="703">
        <v>25.4</v>
      </c>
      <c r="AM5" s="685"/>
      <c r="AN5" s="685"/>
      <c r="AO5" s="704"/>
      <c r="AP5" s="679" t="s">
        <v>216</v>
      </c>
      <c r="AQ5" s="680"/>
      <c r="AR5" s="680"/>
      <c r="AS5" s="680"/>
      <c r="AT5" s="680"/>
      <c r="AU5" s="680"/>
      <c r="AV5" s="680"/>
      <c r="AW5" s="680"/>
      <c r="AX5" s="680"/>
      <c r="AY5" s="680"/>
      <c r="AZ5" s="680"/>
      <c r="BA5" s="680"/>
      <c r="BB5" s="680"/>
      <c r="BC5" s="680"/>
      <c r="BD5" s="680"/>
      <c r="BE5" s="680"/>
      <c r="BF5" s="681"/>
      <c r="BG5" s="621">
        <v>3123383</v>
      </c>
      <c r="BH5" s="622"/>
      <c r="BI5" s="622"/>
      <c r="BJ5" s="622"/>
      <c r="BK5" s="622"/>
      <c r="BL5" s="622"/>
      <c r="BM5" s="622"/>
      <c r="BN5" s="623"/>
      <c r="BO5" s="659">
        <v>100</v>
      </c>
      <c r="BP5" s="659"/>
      <c r="BQ5" s="659"/>
      <c r="BR5" s="659"/>
      <c r="BS5" s="660">
        <v>19863</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233156</v>
      </c>
      <c r="S6" s="622"/>
      <c r="T6" s="622"/>
      <c r="U6" s="622"/>
      <c r="V6" s="622"/>
      <c r="W6" s="622"/>
      <c r="X6" s="622"/>
      <c r="Y6" s="623"/>
      <c r="Z6" s="659">
        <v>1</v>
      </c>
      <c r="AA6" s="659"/>
      <c r="AB6" s="659"/>
      <c r="AC6" s="659"/>
      <c r="AD6" s="660">
        <v>233156</v>
      </c>
      <c r="AE6" s="660"/>
      <c r="AF6" s="660"/>
      <c r="AG6" s="660"/>
      <c r="AH6" s="660"/>
      <c r="AI6" s="660"/>
      <c r="AJ6" s="660"/>
      <c r="AK6" s="660"/>
      <c r="AL6" s="624">
        <v>1.9</v>
      </c>
      <c r="AM6" s="625"/>
      <c r="AN6" s="625"/>
      <c r="AO6" s="661"/>
      <c r="AP6" s="618" t="s">
        <v>221</v>
      </c>
      <c r="AQ6" s="619"/>
      <c r="AR6" s="619"/>
      <c r="AS6" s="619"/>
      <c r="AT6" s="619"/>
      <c r="AU6" s="619"/>
      <c r="AV6" s="619"/>
      <c r="AW6" s="619"/>
      <c r="AX6" s="619"/>
      <c r="AY6" s="619"/>
      <c r="AZ6" s="619"/>
      <c r="BA6" s="619"/>
      <c r="BB6" s="619"/>
      <c r="BC6" s="619"/>
      <c r="BD6" s="619"/>
      <c r="BE6" s="619"/>
      <c r="BF6" s="620"/>
      <c r="BG6" s="621">
        <v>3123383</v>
      </c>
      <c r="BH6" s="622"/>
      <c r="BI6" s="622"/>
      <c r="BJ6" s="622"/>
      <c r="BK6" s="622"/>
      <c r="BL6" s="622"/>
      <c r="BM6" s="622"/>
      <c r="BN6" s="623"/>
      <c r="BO6" s="659">
        <v>100</v>
      </c>
      <c r="BP6" s="659"/>
      <c r="BQ6" s="659"/>
      <c r="BR6" s="659"/>
      <c r="BS6" s="660">
        <v>19863</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173861</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173861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700</v>
      </c>
      <c r="S7" s="622"/>
      <c r="T7" s="622"/>
      <c r="U7" s="622"/>
      <c r="V7" s="622"/>
      <c r="W7" s="622"/>
      <c r="X7" s="622"/>
      <c r="Y7" s="623"/>
      <c r="Z7" s="659">
        <v>0</v>
      </c>
      <c r="AA7" s="659"/>
      <c r="AB7" s="659"/>
      <c r="AC7" s="659"/>
      <c r="AD7" s="660">
        <v>700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1018065</v>
      </c>
      <c r="BH7" s="622"/>
      <c r="BI7" s="622"/>
      <c r="BJ7" s="622"/>
      <c r="BK7" s="622"/>
      <c r="BL7" s="622"/>
      <c r="BM7" s="622"/>
      <c r="BN7" s="623"/>
      <c r="BO7" s="659">
        <v>32.6</v>
      </c>
      <c r="BP7" s="659"/>
      <c r="BQ7" s="659"/>
      <c r="BR7" s="659"/>
      <c r="BS7" s="660">
        <v>19863</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4781647</v>
      </c>
      <c r="CS7" s="622"/>
      <c r="CT7" s="622"/>
      <c r="CU7" s="622"/>
      <c r="CV7" s="622"/>
      <c r="CW7" s="622"/>
      <c r="CX7" s="622"/>
      <c r="CY7" s="623"/>
      <c r="CZ7" s="659">
        <v>20.9</v>
      </c>
      <c r="DA7" s="659"/>
      <c r="DB7" s="659"/>
      <c r="DC7" s="659"/>
      <c r="DD7" s="627">
        <v>163960</v>
      </c>
      <c r="DE7" s="622"/>
      <c r="DF7" s="622"/>
      <c r="DG7" s="622"/>
      <c r="DH7" s="622"/>
      <c r="DI7" s="622"/>
      <c r="DJ7" s="622"/>
      <c r="DK7" s="622"/>
      <c r="DL7" s="622"/>
      <c r="DM7" s="622"/>
      <c r="DN7" s="622"/>
      <c r="DO7" s="622"/>
      <c r="DP7" s="623"/>
      <c r="DQ7" s="627">
        <v>3376873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8754</v>
      </c>
      <c r="S8" s="622"/>
      <c r="T8" s="622"/>
      <c r="U8" s="622"/>
      <c r="V8" s="622"/>
      <c r="W8" s="622"/>
      <c r="X8" s="622"/>
      <c r="Y8" s="623"/>
      <c r="Z8" s="659">
        <v>0</v>
      </c>
      <c r="AA8" s="659"/>
      <c r="AB8" s="659"/>
      <c r="AC8" s="659"/>
      <c r="AD8" s="660">
        <v>8754</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41404</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6950600</v>
      </c>
      <c r="CS8" s="622"/>
      <c r="CT8" s="622"/>
      <c r="CU8" s="622"/>
      <c r="CV8" s="622"/>
      <c r="CW8" s="622"/>
      <c r="CX8" s="622"/>
      <c r="CY8" s="623"/>
      <c r="CZ8" s="659">
        <v>30.4</v>
      </c>
      <c r="DA8" s="659"/>
      <c r="DB8" s="659"/>
      <c r="DC8" s="659"/>
      <c r="DD8" s="627">
        <v>189142</v>
      </c>
      <c r="DE8" s="622"/>
      <c r="DF8" s="622"/>
      <c r="DG8" s="622"/>
      <c r="DH8" s="622"/>
      <c r="DI8" s="622"/>
      <c r="DJ8" s="622"/>
      <c r="DK8" s="622"/>
      <c r="DL8" s="622"/>
      <c r="DM8" s="622"/>
      <c r="DN8" s="622"/>
      <c r="DO8" s="622"/>
      <c r="DP8" s="623"/>
      <c r="DQ8" s="627">
        <v>3587959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10920</v>
      </c>
      <c r="S9" s="622"/>
      <c r="T9" s="622"/>
      <c r="U9" s="622"/>
      <c r="V9" s="622"/>
      <c r="W9" s="622"/>
      <c r="X9" s="622"/>
      <c r="Y9" s="623"/>
      <c r="Z9" s="659">
        <v>0</v>
      </c>
      <c r="AA9" s="659"/>
      <c r="AB9" s="659"/>
      <c r="AC9" s="659"/>
      <c r="AD9" s="660">
        <v>10920</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854647</v>
      </c>
      <c r="BH9" s="622"/>
      <c r="BI9" s="622"/>
      <c r="BJ9" s="622"/>
      <c r="BK9" s="622"/>
      <c r="BL9" s="622"/>
      <c r="BM9" s="622"/>
      <c r="BN9" s="623"/>
      <c r="BO9" s="659">
        <v>27.4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2106020</v>
      </c>
      <c r="CS9" s="622"/>
      <c r="CT9" s="622"/>
      <c r="CU9" s="622"/>
      <c r="CV9" s="622"/>
      <c r="CW9" s="622"/>
      <c r="CX9" s="622"/>
      <c r="CY9" s="623"/>
      <c r="CZ9" s="659">
        <v>9.1999999999999993</v>
      </c>
      <c r="DA9" s="659"/>
      <c r="DB9" s="659"/>
      <c r="DC9" s="659"/>
      <c r="DD9" s="627">
        <v>139964</v>
      </c>
      <c r="DE9" s="622"/>
      <c r="DF9" s="622"/>
      <c r="DG9" s="622"/>
      <c r="DH9" s="622"/>
      <c r="DI9" s="622"/>
      <c r="DJ9" s="622"/>
      <c r="DK9" s="622"/>
      <c r="DL9" s="622"/>
      <c r="DM9" s="622"/>
      <c r="DN9" s="622"/>
      <c r="DO9" s="622"/>
      <c r="DP9" s="623"/>
      <c r="DQ9" s="627">
        <v>1755185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54149</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3</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651919</v>
      </c>
      <c r="S11" s="622"/>
      <c r="T11" s="622"/>
      <c r="U11" s="622"/>
      <c r="V11" s="622"/>
      <c r="W11" s="622"/>
      <c r="X11" s="622"/>
      <c r="Y11" s="623"/>
      <c r="Z11" s="624">
        <v>2.7</v>
      </c>
      <c r="AA11" s="625"/>
      <c r="AB11" s="625"/>
      <c r="AC11" s="626"/>
      <c r="AD11" s="627">
        <v>651919</v>
      </c>
      <c r="AE11" s="622"/>
      <c r="AF11" s="622"/>
      <c r="AG11" s="622"/>
      <c r="AH11" s="622"/>
      <c r="AI11" s="622"/>
      <c r="AJ11" s="622"/>
      <c r="AK11" s="623"/>
      <c r="AL11" s="624">
        <v>5.3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67865</v>
      </c>
      <c r="BH11" s="622"/>
      <c r="BI11" s="622"/>
      <c r="BJ11" s="622"/>
      <c r="BK11" s="622"/>
      <c r="BL11" s="622"/>
      <c r="BM11" s="622"/>
      <c r="BN11" s="623"/>
      <c r="BO11" s="659">
        <v>2.2000000000000002</v>
      </c>
      <c r="BP11" s="659"/>
      <c r="BQ11" s="659"/>
      <c r="BR11" s="659"/>
      <c r="BS11" s="660">
        <v>19863</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1276764</v>
      </c>
      <c r="CS11" s="622"/>
      <c r="CT11" s="622"/>
      <c r="CU11" s="622"/>
      <c r="CV11" s="622"/>
      <c r="CW11" s="622"/>
      <c r="CX11" s="622"/>
      <c r="CY11" s="623"/>
      <c r="CZ11" s="659">
        <v>5.6</v>
      </c>
      <c r="DA11" s="659"/>
      <c r="DB11" s="659"/>
      <c r="DC11" s="659"/>
      <c r="DD11" s="627">
        <v>246577</v>
      </c>
      <c r="DE11" s="622"/>
      <c r="DF11" s="622"/>
      <c r="DG11" s="622"/>
      <c r="DH11" s="622"/>
      <c r="DI11" s="622"/>
      <c r="DJ11" s="622"/>
      <c r="DK11" s="622"/>
      <c r="DL11" s="622"/>
      <c r="DM11" s="622"/>
      <c r="DN11" s="622"/>
      <c r="DO11" s="622"/>
      <c r="DP11" s="623"/>
      <c r="DQ11" s="627">
        <v>875162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31018</v>
      </c>
      <c r="S12" s="622"/>
      <c r="T12" s="622"/>
      <c r="U12" s="622"/>
      <c r="V12" s="622"/>
      <c r="W12" s="622"/>
      <c r="X12" s="622"/>
      <c r="Y12" s="623"/>
      <c r="Z12" s="659">
        <v>0.1</v>
      </c>
      <c r="AA12" s="659"/>
      <c r="AB12" s="659"/>
      <c r="AC12" s="659"/>
      <c r="AD12" s="660">
        <v>31018</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1776712</v>
      </c>
      <c r="BH12" s="622"/>
      <c r="BI12" s="622"/>
      <c r="BJ12" s="622"/>
      <c r="BK12" s="622"/>
      <c r="BL12" s="622"/>
      <c r="BM12" s="622"/>
      <c r="BN12" s="623"/>
      <c r="BO12" s="659">
        <v>56.9</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409440</v>
      </c>
      <c r="CS12" s="622"/>
      <c r="CT12" s="622"/>
      <c r="CU12" s="622"/>
      <c r="CV12" s="622"/>
      <c r="CW12" s="622"/>
      <c r="CX12" s="622"/>
      <c r="CY12" s="623"/>
      <c r="CZ12" s="659">
        <v>1.8</v>
      </c>
      <c r="DA12" s="659"/>
      <c r="DB12" s="659"/>
      <c r="DC12" s="659"/>
      <c r="DD12" s="627">
        <v>27124</v>
      </c>
      <c r="DE12" s="622"/>
      <c r="DF12" s="622"/>
      <c r="DG12" s="622"/>
      <c r="DH12" s="622"/>
      <c r="DI12" s="622"/>
      <c r="DJ12" s="622"/>
      <c r="DK12" s="622"/>
      <c r="DL12" s="622"/>
      <c r="DM12" s="622"/>
      <c r="DN12" s="622"/>
      <c r="DO12" s="622"/>
      <c r="DP12" s="623"/>
      <c r="DQ12" s="627">
        <v>252541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1764213</v>
      </c>
      <c r="BH13" s="622"/>
      <c r="BI13" s="622"/>
      <c r="BJ13" s="622"/>
      <c r="BK13" s="622"/>
      <c r="BL13" s="622"/>
      <c r="BM13" s="622"/>
      <c r="BN13" s="623"/>
      <c r="BO13" s="659">
        <v>56.5</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1332368</v>
      </c>
      <c r="CS13" s="622"/>
      <c r="CT13" s="622"/>
      <c r="CU13" s="622"/>
      <c r="CV13" s="622"/>
      <c r="CW13" s="622"/>
      <c r="CX13" s="622"/>
      <c r="CY13" s="623"/>
      <c r="CZ13" s="659">
        <v>5.8</v>
      </c>
      <c r="DA13" s="659"/>
      <c r="DB13" s="659"/>
      <c r="DC13" s="659"/>
      <c r="DD13" s="627">
        <v>547925</v>
      </c>
      <c r="DE13" s="622"/>
      <c r="DF13" s="622"/>
      <c r="DG13" s="622"/>
      <c r="DH13" s="622"/>
      <c r="DI13" s="622"/>
      <c r="DJ13" s="622"/>
      <c r="DK13" s="622"/>
      <c r="DL13" s="622"/>
      <c r="DM13" s="622"/>
      <c r="DN13" s="622"/>
      <c r="DO13" s="622"/>
      <c r="DP13" s="623"/>
      <c r="DQ13" s="627">
        <v>596090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649</v>
      </c>
      <c r="S14" s="622"/>
      <c r="T14" s="622"/>
      <c r="U14" s="622"/>
      <c r="V14" s="622"/>
      <c r="W14" s="622"/>
      <c r="X14" s="622"/>
      <c r="Y14" s="623"/>
      <c r="Z14" s="659">
        <v>0</v>
      </c>
      <c r="AA14" s="659"/>
      <c r="AB14" s="659"/>
      <c r="AC14" s="659"/>
      <c r="AD14" s="660">
        <v>649</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123129</v>
      </c>
      <c r="BH14" s="622"/>
      <c r="BI14" s="622"/>
      <c r="BJ14" s="622"/>
      <c r="BK14" s="622"/>
      <c r="BL14" s="622"/>
      <c r="BM14" s="622"/>
      <c r="BN14" s="623"/>
      <c r="BO14" s="659">
        <v>3.9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745088</v>
      </c>
      <c r="CS14" s="622"/>
      <c r="CT14" s="622"/>
      <c r="CU14" s="622"/>
      <c r="CV14" s="622"/>
      <c r="CW14" s="622"/>
      <c r="CX14" s="622"/>
      <c r="CY14" s="623"/>
      <c r="CZ14" s="659">
        <v>3.3</v>
      </c>
      <c r="DA14" s="659"/>
      <c r="DB14" s="659"/>
      <c r="DC14" s="659"/>
      <c r="DD14" s="627">
        <v>152222</v>
      </c>
      <c r="DE14" s="622"/>
      <c r="DF14" s="622"/>
      <c r="DG14" s="622"/>
      <c r="DH14" s="622"/>
      <c r="DI14" s="622"/>
      <c r="DJ14" s="622"/>
      <c r="DK14" s="622"/>
      <c r="DL14" s="622"/>
      <c r="DM14" s="622"/>
      <c r="DN14" s="622"/>
      <c r="DO14" s="622"/>
      <c r="DP14" s="623"/>
      <c r="DQ14" s="627">
        <v>621561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205477</v>
      </c>
      <c r="BH15" s="622"/>
      <c r="BI15" s="622"/>
      <c r="BJ15" s="622"/>
      <c r="BK15" s="622"/>
      <c r="BL15" s="622"/>
      <c r="BM15" s="622"/>
      <c r="BN15" s="623"/>
      <c r="BO15" s="659">
        <v>6.6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2390973</v>
      </c>
      <c r="CS15" s="622"/>
      <c r="CT15" s="622"/>
      <c r="CU15" s="622"/>
      <c r="CV15" s="622"/>
      <c r="CW15" s="622"/>
      <c r="CX15" s="622"/>
      <c r="CY15" s="623"/>
      <c r="CZ15" s="659">
        <v>10.5</v>
      </c>
      <c r="DA15" s="659"/>
      <c r="DB15" s="659"/>
      <c r="DC15" s="659"/>
      <c r="DD15" s="627">
        <v>867204</v>
      </c>
      <c r="DE15" s="622"/>
      <c r="DF15" s="622"/>
      <c r="DG15" s="622"/>
      <c r="DH15" s="622"/>
      <c r="DI15" s="622"/>
      <c r="DJ15" s="622"/>
      <c r="DK15" s="622"/>
      <c r="DL15" s="622"/>
      <c r="DM15" s="622"/>
      <c r="DN15" s="622"/>
      <c r="DO15" s="622"/>
      <c r="DP15" s="623"/>
      <c r="DQ15" s="627">
        <v>1469549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15531</v>
      </c>
      <c r="S16" s="622"/>
      <c r="T16" s="622"/>
      <c r="U16" s="622"/>
      <c r="V16" s="622"/>
      <c r="W16" s="622"/>
      <c r="X16" s="622"/>
      <c r="Y16" s="623"/>
      <c r="Z16" s="659">
        <v>0.1</v>
      </c>
      <c r="AA16" s="659"/>
      <c r="AB16" s="659"/>
      <c r="AC16" s="659"/>
      <c r="AD16" s="660">
        <v>15531</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359243</v>
      </c>
      <c r="CS16" s="622"/>
      <c r="CT16" s="622"/>
      <c r="CU16" s="622"/>
      <c r="CV16" s="622"/>
      <c r="CW16" s="622"/>
      <c r="CX16" s="622"/>
      <c r="CY16" s="623"/>
      <c r="CZ16" s="659">
        <v>1.6</v>
      </c>
      <c r="DA16" s="659"/>
      <c r="DB16" s="659"/>
      <c r="DC16" s="659"/>
      <c r="DD16" s="627" t="s">
        <v>122</v>
      </c>
      <c r="DE16" s="622"/>
      <c r="DF16" s="622"/>
      <c r="DG16" s="622"/>
      <c r="DH16" s="622"/>
      <c r="DI16" s="622"/>
      <c r="DJ16" s="622"/>
      <c r="DK16" s="622"/>
      <c r="DL16" s="622"/>
      <c r="DM16" s="622"/>
      <c r="DN16" s="622"/>
      <c r="DO16" s="622"/>
      <c r="DP16" s="623"/>
      <c r="DQ16" s="627">
        <v>23723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39952</v>
      </c>
      <c r="S17" s="622"/>
      <c r="T17" s="622"/>
      <c r="U17" s="622"/>
      <c r="V17" s="622"/>
      <c r="W17" s="622"/>
      <c r="X17" s="622"/>
      <c r="Y17" s="623"/>
      <c r="Z17" s="659">
        <v>0.2</v>
      </c>
      <c r="AA17" s="659"/>
      <c r="AB17" s="659"/>
      <c r="AC17" s="659"/>
      <c r="AD17" s="660">
        <v>39952</v>
      </c>
      <c r="AE17" s="660"/>
      <c r="AF17" s="660"/>
      <c r="AG17" s="660"/>
      <c r="AH17" s="660"/>
      <c r="AI17" s="660"/>
      <c r="AJ17" s="660"/>
      <c r="AK17" s="660"/>
      <c r="AL17" s="624">
        <v>0.3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2262205</v>
      </c>
      <c r="CS17" s="622"/>
      <c r="CT17" s="622"/>
      <c r="CU17" s="622"/>
      <c r="CV17" s="622"/>
      <c r="CW17" s="622"/>
      <c r="CX17" s="622"/>
      <c r="CY17" s="623"/>
      <c r="CZ17" s="659">
        <v>9.9</v>
      </c>
      <c r="DA17" s="659"/>
      <c r="DB17" s="659"/>
      <c r="DC17" s="659"/>
      <c r="DD17" s="627" t="s">
        <v>122</v>
      </c>
      <c r="DE17" s="622"/>
      <c r="DF17" s="622"/>
      <c r="DG17" s="622"/>
      <c r="DH17" s="622"/>
      <c r="DI17" s="622"/>
      <c r="DJ17" s="622"/>
      <c r="DK17" s="622"/>
      <c r="DL17" s="622"/>
      <c r="DM17" s="622"/>
      <c r="DN17" s="622"/>
      <c r="DO17" s="622"/>
      <c r="DP17" s="623"/>
      <c r="DQ17" s="627">
        <v>2177523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15657</v>
      </c>
      <c r="S18" s="622"/>
      <c r="T18" s="622"/>
      <c r="U18" s="622"/>
      <c r="V18" s="622"/>
      <c r="W18" s="622"/>
      <c r="X18" s="622"/>
      <c r="Y18" s="623"/>
      <c r="Z18" s="659">
        <v>0.1</v>
      </c>
      <c r="AA18" s="659"/>
      <c r="AB18" s="659"/>
      <c r="AC18" s="659"/>
      <c r="AD18" s="660">
        <v>15657</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v>60596</v>
      </c>
      <c r="CS18" s="622"/>
      <c r="CT18" s="622"/>
      <c r="CU18" s="622"/>
      <c r="CV18" s="622"/>
      <c r="CW18" s="622"/>
      <c r="CX18" s="622"/>
      <c r="CY18" s="623"/>
      <c r="CZ18" s="659">
        <v>0.3</v>
      </c>
      <c r="DA18" s="659"/>
      <c r="DB18" s="659"/>
      <c r="DC18" s="659"/>
      <c r="DD18" s="627" t="s">
        <v>122</v>
      </c>
      <c r="DE18" s="622"/>
      <c r="DF18" s="622"/>
      <c r="DG18" s="622"/>
      <c r="DH18" s="622"/>
      <c r="DI18" s="622"/>
      <c r="DJ18" s="622"/>
      <c r="DK18" s="622"/>
      <c r="DL18" s="622"/>
      <c r="DM18" s="622"/>
      <c r="DN18" s="622"/>
      <c r="DO18" s="622"/>
      <c r="DP18" s="623"/>
      <c r="DQ18" s="627">
        <v>60596</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14916</v>
      </c>
      <c r="S19" s="622"/>
      <c r="T19" s="622"/>
      <c r="U19" s="622"/>
      <c r="V19" s="622"/>
      <c r="W19" s="622"/>
      <c r="X19" s="622"/>
      <c r="Y19" s="623"/>
      <c r="Z19" s="659">
        <v>0.1</v>
      </c>
      <c r="AA19" s="659"/>
      <c r="AB19" s="659"/>
      <c r="AC19" s="659"/>
      <c r="AD19" s="660">
        <v>14916</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835</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741</v>
      </c>
      <c r="S20" s="622"/>
      <c r="T20" s="622"/>
      <c r="U20" s="622"/>
      <c r="V20" s="622"/>
      <c r="W20" s="622"/>
      <c r="X20" s="622"/>
      <c r="Y20" s="623"/>
      <c r="Z20" s="659">
        <v>0</v>
      </c>
      <c r="AA20" s="659"/>
      <c r="AB20" s="659"/>
      <c r="AC20" s="659"/>
      <c r="AD20" s="660">
        <v>741</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835</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22848808</v>
      </c>
      <c r="CS20" s="622"/>
      <c r="CT20" s="622"/>
      <c r="CU20" s="622"/>
      <c r="CV20" s="622"/>
      <c r="CW20" s="622"/>
      <c r="CX20" s="622"/>
      <c r="CY20" s="623"/>
      <c r="CZ20" s="659">
        <v>100</v>
      </c>
      <c r="DA20" s="659"/>
      <c r="DB20" s="659"/>
      <c r="DC20" s="659"/>
      <c r="DD20" s="627">
        <v>2334118</v>
      </c>
      <c r="DE20" s="622"/>
      <c r="DF20" s="622"/>
      <c r="DG20" s="622"/>
      <c r="DH20" s="622"/>
      <c r="DI20" s="622"/>
      <c r="DJ20" s="622"/>
      <c r="DK20" s="622"/>
      <c r="DL20" s="622"/>
      <c r="DM20" s="622"/>
      <c r="DN20" s="622"/>
      <c r="DO20" s="622"/>
      <c r="DP20" s="623"/>
      <c r="DQ20" s="627">
        <v>14970626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8868471</v>
      </c>
      <c r="S21" s="622"/>
      <c r="T21" s="622"/>
      <c r="U21" s="622"/>
      <c r="V21" s="622"/>
      <c r="W21" s="622"/>
      <c r="X21" s="622"/>
      <c r="Y21" s="623"/>
      <c r="Z21" s="659">
        <v>37</v>
      </c>
      <c r="AA21" s="659"/>
      <c r="AB21" s="659"/>
      <c r="AC21" s="659"/>
      <c r="AD21" s="660">
        <v>8029808</v>
      </c>
      <c r="AE21" s="660"/>
      <c r="AF21" s="660"/>
      <c r="AG21" s="660"/>
      <c r="AH21" s="660"/>
      <c r="AI21" s="660"/>
      <c r="AJ21" s="660"/>
      <c r="AK21" s="660"/>
      <c r="AL21" s="624">
        <v>65.3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835</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8029808</v>
      </c>
      <c r="S22" s="622"/>
      <c r="T22" s="622"/>
      <c r="U22" s="622"/>
      <c r="V22" s="622"/>
      <c r="W22" s="622"/>
      <c r="X22" s="622"/>
      <c r="Y22" s="623"/>
      <c r="Z22" s="659">
        <v>33.5</v>
      </c>
      <c r="AA22" s="659"/>
      <c r="AB22" s="659"/>
      <c r="AC22" s="659"/>
      <c r="AD22" s="660">
        <v>8029808</v>
      </c>
      <c r="AE22" s="660"/>
      <c r="AF22" s="660"/>
      <c r="AG22" s="660"/>
      <c r="AH22" s="660"/>
      <c r="AI22" s="660"/>
      <c r="AJ22" s="660"/>
      <c r="AK22" s="660"/>
      <c r="AL22" s="624">
        <v>65.3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838663</v>
      </c>
      <c r="S23" s="622"/>
      <c r="T23" s="622"/>
      <c r="U23" s="622"/>
      <c r="V23" s="622"/>
      <c r="W23" s="622"/>
      <c r="X23" s="622"/>
      <c r="Y23" s="623"/>
      <c r="Z23" s="659">
        <v>3.5</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9424050</v>
      </c>
      <c r="CS24" s="677"/>
      <c r="CT24" s="677"/>
      <c r="CU24" s="677"/>
      <c r="CV24" s="677"/>
      <c r="CW24" s="677"/>
      <c r="CX24" s="677"/>
      <c r="CY24" s="702"/>
      <c r="CZ24" s="703">
        <v>41.2</v>
      </c>
      <c r="DA24" s="685"/>
      <c r="DB24" s="685"/>
      <c r="DC24" s="705"/>
      <c r="DD24" s="701">
        <v>6455042</v>
      </c>
      <c r="DE24" s="677"/>
      <c r="DF24" s="677"/>
      <c r="DG24" s="677"/>
      <c r="DH24" s="677"/>
      <c r="DI24" s="677"/>
      <c r="DJ24" s="677"/>
      <c r="DK24" s="702"/>
      <c r="DL24" s="701">
        <v>5931283</v>
      </c>
      <c r="DM24" s="677"/>
      <c r="DN24" s="677"/>
      <c r="DO24" s="677"/>
      <c r="DP24" s="677"/>
      <c r="DQ24" s="677"/>
      <c r="DR24" s="677"/>
      <c r="DS24" s="677"/>
      <c r="DT24" s="677"/>
      <c r="DU24" s="677"/>
      <c r="DV24" s="702"/>
      <c r="DW24" s="703">
        <v>48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13000945</v>
      </c>
      <c r="S25" s="622"/>
      <c r="T25" s="622"/>
      <c r="U25" s="622"/>
      <c r="V25" s="622"/>
      <c r="W25" s="622"/>
      <c r="X25" s="622"/>
      <c r="Y25" s="623"/>
      <c r="Z25" s="659">
        <v>54.2</v>
      </c>
      <c r="AA25" s="659"/>
      <c r="AB25" s="659"/>
      <c r="AC25" s="659"/>
      <c r="AD25" s="660">
        <v>12162282</v>
      </c>
      <c r="AE25" s="660"/>
      <c r="AF25" s="660"/>
      <c r="AG25" s="660"/>
      <c r="AH25" s="660"/>
      <c r="AI25" s="660"/>
      <c r="AJ25" s="660"/>
      <c r="AK25" s="660"/>
      <c r="AL25" s="624">
        <v>98.9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3205748</v>
      </c>
      <c r="CS25" s="634"/>
      <c r="CT25" s="634"/>
      <c r="CU25" s="634"/>
      <c r="CV25" s="634"/>
      <c r="CW25" s="634"/>
      <c r="CX25" s="634"/>
      <c r="CY25" s="635"/>
      <c r="CZ25" s="624">
        <v>14</v>
      </c>
      <c r="DA25" s="636"/>
      <c r="DB25" s="636"/>
      <c r="DC25" s="637"/>
      <c r="DD25" s="627">
        <v>2961692</v>
      </c>
      <c r="DE25" s="634"/>
      <c r="DF25" s="634"/>
      <c r="DG25" s="634"/>
      <c r="DH25" s="634"/>
      <c r="DI25" s="634"/>
      <c r="DJ25" s="634"/>
      <c r="DK25" s="635"/>
      <c r="DL25" s="627">
        <v>2833143</v>
      </c>
      <c r="DM25" s="634"/>
      <c r="DN25" s="634"/>
      <c r="DO25" s="634"/>
      <c r="DP25" s="634"/>
      <c r="DQ25" s="634"/>
      <c r="DR25" s="634"/>
      <c r="DS25" s="634"/>
      <c r="DT25" s="634"/>
      <c r="DU25" s="634"/>
      <c r="DV25" s="635"/>
      <c r="DW25" s="624">
        <v>22.9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1601</v>
      </c>
      <c r="S26" s="622"/>
      <c r="T26" s="622"/>
      <c r="U26" s="622"/>
      <c r="V26" s="622"/>
      <c r="W26" s="622"/>
      <c r="X26" s="622"/>
      <c r="Y26" s="623"/>
      <c r="Z26" s="659">
        <v>0</v>
      </c>
      <c r="AA26" s="659"/>
      <c r="AB26" s="659"/>
      <c r="AC26" s="659"/>
      <c r="AD26" s="660">
        <v>1601</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1852461</v>
      </c>
      <c r="CS26" s="622"/>
      <c r="CT26" s="622"/>
      <c r="CU26" s="622"/>
      <c r="CV26" s="622"/>
      <c r="CW26" s="622"/>
      <c r="CX26" s="622"/>
      <c r="CY26" s="623"/>
      <c r="CZ26" s="624">
        <v>8.1</v>
      </c>
      <c r="DA26" s="636"/>
      <c r="DB26" s="636"/>
      <c r="DC26" s="637"/>
      <c r="DD26" s="627">
        <v>1734680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60160</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3124218</v>
      </c>
      <c r="BH27" s="622"/>
      <c r="BI27" s="622"/>
      <c r="BJ27" s="622"/>
      <c r="BK27" s="622"/>
      <c r="BL27" s="622"/>
      <c r="BM27" s="622"/>
      <c r="BN27" s="623"/>
      <c r="BO27" s="659">
        <v>100</v>
      </c>
      <c r="BP27" s="659"/>
      <c r="BQ27" s="659"/>
      <c r="BR27" s="659"/>
      <c r="BS27" s="660">
        <v>19863</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3956097</v>
      </c>
      <c r="CS27" s="634"/>
      <c r="CT27" s="634"/>
      <c r="CU27" s="634"/>
      <c r="CV27" s="634"/>
      <c r="CW27" s="634"/>
      <c r="CX27" s="634"/>
      <c r="CY27" s="635"/>
      <c r="CZ27" s="624">
        <v>17.3</v>
      </c>
      <c r="DA27" s="636"/>
      <c r="DB27" s="636"/>
      <c r="DC27" s="637"/>
      <c r="DD27" s="627">
        <v>1315827</v>
      </c>
      <c r="DE27" s="634"/>
      <c r="DF27" s="634"/>
      <c r="DG27" s="634"/>
      <c r="DH27" s="634"/>
      <c r="DI27" s="634"/>
      <c r="DJ27" s="634"/>
      <c r="DK27" s="635"/>
      <c r="DL27" s="627">
        <v>920617</v>
      </c>
      <c r="DM27" s="634"/>
      <c r="DN27" s="634"/>
      <c r="DO27" s="634"/>
      <c r="DP27" s="634"/>
      <c r="DQ27" s="634"/>
      <c r="DR27" s="634"/>
      <c r="DS27" s="634"/>
      <c r="DT27" s="634"/>
      <c r="DU27" s="634"/>
      <c r="DV27" s="635"/>
      <c r="DW27" s="624">
        <v>7.5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308612</v>
      </c>
      <c r="S28" s="622"/>
      <c r="T28" s="622"/>
      <c r="U28" s="622"/>
      <c r="V28" s="622"/>
      <c r="W28" s="622"/>
      <c r="X28" s="622"/>
      <c r="Y28" s="623"/>
      <c r="Z28" s="659">
        <v>1.3</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2262205</v>
      </c>
      <c r="CS28" s="622"/>
      <c r="CT28" s="622"/>
      <c r="CU28" s="622"/>
      <c r="CV28" s="622"/>
      <c r="CW28" s="622"/>
      <c r="CX28" s="622"/>
      <c r="CY28" s="623"/>
      <c r="CZ28" s="624">
        <v>9.9</v>
      </c>
      <c r="DA28" s="636"/>
      <c r="DB28" s="636"/>
      <c r="DC28" s="637"/>
      <c r="DD28" s="627">
        <v>2177523</v>
      </c>
      <c r="DE28" s="622"/>
      <c r="DF28" s="622"/>
      <c r="DG28" s="622"/>
      <c r="DH28" s="622"/>
      <c r="DI28" s="622"/>
      <c r="DJ28" s="622"/>
      <c r="DK28" s="623"/>
      <c r="DL28" s="627">
        <v>2177523</v>
      </c>
      <c r="DM28" s="622"/>
      <c r="DN28" s="622"/>
      <c r="DO28" s="622"/>
      <c r="DP28" s="622"/>
      <c r="DQ28" s="622"/>
      <c r="DR28" s="622"/>
      <c r="DS28" s="622"/>
      <c r="DT28" s="622"/>
      <c r="DU28" s="622"/>
      <c r="DV28" s="623"/>
      <c r="DW28" s="624">
        <v>17.600000000000001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55474</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2262205</v>
      </c>
      <c r="CS29" s="634"/>
      <c r="CT29" s="634"/>
      <c r="CU29" s="634"/>
      <c r="CV29" s="634"/>
      <c r="CW29" s="634"/>
      <c r="CX29" s="634"/>
      <c r="CY29" s="635"/>
      <c r="CZ29" s="624">
        <v>9.9</v>
      </c>
      <c r="DA29" s="636"/>
      <c r="DB29" s="636"/>
      <c r="DC29" s="637"/>
      <c r="DD29" s="627">
        <v>2177523</v>
      </c>
      <c r="DE29" s="634"/>
      <c r="DF29" s="634"/>
      <c r="DG29" s="634"/>
      <c r="DH29" s="634"/>
      <c r="DI29" s="634"/>
      <c r="DJ29" s="634"/>
      <c r="DK29" s="635"/>
      <c r="DL29" s="627">
        <v>2177523</v>
      </c>
      <c r="DM29" s="634"/>
      <c r="DN29" s="634"/>
      <c r="DO29" s="634"/>
      <c r="DP29" s="634"/>
      <c r="DQ29" s="634"/>
      <c r="DR29" s="634"/>
      <c r="DS29" s="634"/>
      <c r="DT29" s="634"/>
      <c r="DU29" s="634"/>
      <c r="DV29" s="635"/>
      <c r="DW29" s="624">
        <v>17.600000000000001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3216916</v>
      </c>
      <c r="S30" s="622"/>
      <c r="T30" s="622"/>
      <c r="U30" s="622"/>
      <c r="V30" s="622"/>
      <c r="W30" s="622"/>
      <c r="X30" s="622"/>
      <c r="Y30" s="623"/>
      <c r="Z30" s="659">
        <v>13.4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2212659</v>
      </c>
      <c r="CS30" s="622"/>
      <c r="CT30" s="622"/>
      <c r="CU30" s="622"/>
      <c r="CV30" s="622"/>
      <c r="CW30" s="622"/>
      <c r="CX30" s="622"/>
      <c r="CY30" s="623"/>
      <c r="CZ30" s="624">
        <v>9.6999999999999993</v>
      </c>
      <c r="DA30" s="636"/>
      <c r="DB30" s="636"/>
      <c r="DC30" s="637"/>
      <c r="DD30" s="627">
        <v>2135593</v>
      </c>
      <c r="DE30" s="622"/>
      <c r="DF30" s="622"/>
      <c r="DG30" s="622"/>
      <c r="DH30" s="622"/>
      <c r="DI30" s="622"/>
      <c r="DJ30" s="622"/>
      <c r="DK30" s="623"/>
      <c r="DL30" s="627">
        <v>2135593</v>
      </c>
      <c r="DM30" s="622"/>
      <c r="DN30" s="622"/>
      <c r="DO30" s="622"/>
      <c r="DP30" s="622"/>
      <c r="DQ30" s="622"/>
      <c r="DR30" s="622"/>
      <c r="DS30" s="622"/>
      <c r="DT30" s="622"/>
      <c r="DU30" s="622"/>
      <c r="DV30" s="623"/>
      <c r="DW30" s="624">
        <v>17.3</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134660</v>
      </c>
      <c r="S31" s="622"/>
      <c r="T31" s="622"/>
      <c r="U31" s="622"/>
      <c r="V31" s="622"/>
      <c r="W31" s="622"/>
      <c r="X31" s="622"/>
      <c r="Y31" s="623"/>
      <c r="Z31" s="659">
        <v>0.6</v>
      </c>
      <c r="AA31" s="659"/>
      <c r="AB31" s="659"/>
      <c r="AC31" s="659"/>
      <c r="AD31" s="660">
        <v>134660</v>
      </c>
      <c r="AE31" s="660"/>
      <c r="AF31" s="660"/>
      <c r="AG31" s="660"/>
      <c r="AH31" s="660"/>
      <c r="AI31" s="660"/>
      <c r="AJ31" s="660"/>
      <c r="AK31" s="660"/>
      <c r="AL31" s="624">
        <v>1.1000000000000001</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99.5</v>
      </c>
      <c r="BH31" s="684"/>
      <c r="BI31" s="684"/>
      <c r="BJ31" s="684"/>
      <c r="BK31" s="684"/>
      <c r="BL31" s="684"/>
      <c r="BM31" s="685">
        <v>98.4</v>
      </c>
      <c r="BN31" s="684"/>
      <c r="BO31" s="684"/>
      <c r="BP31" s="684"/>
      <c r="BQ31" s="686"/>
      <c r="BR31" s="683">
        <v>99.5</v>
      </c>
      <c r="BS31" s="684"/>
      <c r="BT31" s="684"/>
      <c r="BU31" s="684"/>
      <c r="BV31" s="684"/>
      <c r="BW31" s="684"/>
      <c r="BX31" s="685">
        <v>98.2</v>
      </c>
      <c r="BY31" s="684"/>
      <c r="BZ31" s="684"/>
      <c r="CA31" s="684"/>
      <c r="CB31" s="686"/>
      <c r="CD31" s="642"/>
      <c r="CE31" s="643"/>
      <c r="CF31" s="618" t="s">
        <v>300</v>
      </c>
      <c r="CG31" s="619"/>
      <c r="CH31" s="619"/>
      <c r="CI31" s="619"/>
      <c r="CJ31" s="619"/>
      <c r="CK31" s="619"/>
      <c r="CL31" s="619"/>
      <c r="CM31" s="619"/>
      <c r="CN31" s="619"/>
      <c r="CO31" s="619"/>
      <c r="CP31" s="619"/>
      <c r="CQ31" s="620"/>
      <c r="CR31" s="621">
        <v>49546</v>
      </c>
      <c r="CS31" s="634"/>
      <c r="CT31" s="634"/>
      <c r="CU31" s="634"/>
      <c r="CV31" s="634"/>
      <c r="CW31" s="634"/>
      <c r="CX31" s="634"/>
      <c r="CY31" s="635"/>
      <c r="CZ31" s="624">
        <v>0.2</v>
      </c>
      <c r="DA31" s="636"/>
      <c r="DB31" s="636"/>
      <c r="DC31" s="637"/>
      <c r="DD31" s="627">
        <v>41930</v>
      </c>
      <c r="DE31" s="634"/>
      <c r="DF31" s="634"/>
      <c r="DG31" s="634"/>
      <c r="DH31" s="634"/>
      <c r="DI31" s="634"/>
      <c r="DJ31" s="634"/>
      <c r="DK31" s="635"/>
      <c r="DL31" s="627">
        <v>41930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1675136</v>
      </c>
      <c r="S32" s="622"/>
      <c r="T32" s="622"/>
      <c r="U32" s="622"/>
      <c r="V32" s="622"/>
      <c r="W32" s="622"/>
      <c r="X32" s="622"/>
      <c r="Y32" s="623"/>
      <c r="Z32" s="659">
        <v>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99.3</v>
      </c>
      <c r="BH32" s="634"/>
      <c r="BI32" s="634"/>
      <c r="BJ32" s="634"/>
      <c r="BK32" s="634"/>
      <c r="BL32" s="634"/>
      <c r="BM32" s="625">
        <v>97.8</v>
      </c>
      <c r="BN32" s="634"/>
      <c r="BO32" s="634"/>
      <c r="BP32" s="634"/>
      <c r="BQ32" s="657"/>
      <c r="BR32" s="687">
        <v>99.3</v>
      </c>
      <c r="BS32" s="634"/>
      <c r="BT32" s="634"/>
      <c r="BU32" s="634"/>
      <c r="BV32" s="634"/>
      <c r="BW32" s="634"/>
      <c r="BX32" s="625">
        <v>97.6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153472</v>
      </c>
      <c r="S33" s="622"/>
      <c r="T33" s="622"/>
      <c r="U33" s="622"/>
      <c r="V33" s="622"/>
      <c r="W33" s="622"/>
      <c r="X33" s="622"/>
      <c r="Y33" s="623"/>
      <c r="Z33" s="659">
        <v>0.6</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99.6</v>
      </c>
      <c r="BH33" s="606"/>
      <c r="BI33" s="606"/>
      <c r="BJ33" s="606"/>
      <c r="BK33" s="606"/>
      <c r="BL33" s="606"/>
      <c r="BM33" s="652">
        <v>98.5</v>
      </c>
      <c r="BN33" s="606"/>
      <c r="BO33" s="606"/>
      <c r="BP33" s="606"/>
      <c r="BQ33" s="669"/>
      <c r="BR33" s="682">
        <v>99.6</v>
      </c>
      <c r="BS33" s="606"/>
      <c r="BT33" s="606"/>
      <c r="BU33" s="606"/>
      <c r="BV33" s="606"/>
      <c r="BW33" s="606"/>
      <c r="BX33" s="652">
        <v>98.5</v>
      </c>
      <c r="BY33" s="606"/>
      <c r="BZ33" s="606"/>
      <c r="CA33" s="606"/>
      <c r="CB33" s="669"/>
      <c r="CD33" s="618" t="s">
        <v>307</v>
      </c>
      <c r="CE33" s="619"/>
      <c r="CF33" s="619"/>
      <c r="CG33" s="619"/>
      <c r="CH33" s="619"/>
      <c r="CI33" s="619"/>
      <c r="CJ33" s="619"/>
      <c r="CK33" s="619"/>
      <c r="CL33" s="619"/>
      <c r="CM33" s="619"/>
      <c r="CN33" s="619"/>
      <c r="CO33" s="619"/>
      <c r="CP33" s="619"/>
      <c r="CQ33" s="620"/>
      <c r="CR33" s="621">
        <v>10731397</v>
      </c>
      <c r="CS33" s="634"/>
      <c r="CT33" s="634"/>
      <c r="CU33" s="634"/>
      <c r="CV33" s="634"/>
      <c r="CW33" s="634"/>
      <c r="CX33" s="634"/>
      <c r="CY33" s="635"/>
      <c r="CZ33" s="624">
        <v>47</v>
      </c>
      <c r="DA33" s="636"/>
      <c r="DB33" s="636"/>
      <c r="DC33" s="637"/>
      <c r="DD33" s="627">
        <v>8039204</v>
      </c>
      <c r="DE33" s="634"/>
      <c r="DF33" s="634"/>
      <c r="DG33" s="634"/>
      <c r="DH33" s="634"/>
      <c r="DI33" s="634"/>
      <c r="DJ33" s="634"/>
      <c r="DK33" s="635"/>
      <c r="DL33" s="627">
        <v>4920833</v>
      </c>
      <c r="DM33" s="634"/>
      <c r="DN33" s="634"/>
      <c r="DO33" s="634"/>
      <c r="DP33" s="634"/>
      <c r="DQ33" s="634"/>
      <c r="DR33" s="634"/>
      <c r="DS33" s="634"/>
      <c r="DT33" s="634"/>
      <c r="DU33" s="634"/>
      <c r="DV33" s="635"/>
      <c r="DW33" s="624">
        <v>39.799999999999997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952991</v>
      </c>
      <c r="S34" s="622"/>
      <c r="T34" s="622"/>
      <c r="U34" s="622"/>
      <c r="V34" s="622"/>
      <c r="W34" s="622"/>
      <c r="X34" s="622"/>
      <c r="Y34" s="623"/>
      <c r="Z34" s="659">
        <v>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3390804</v>
      </c>
      <c r="CS34" s="622"/>
      <c r="CT34" s="622"/>
      <c r="CU34" s="622"/>
      <c r="CV34" s="622"/>
      <c r="CW34" s="622"/>
      <c r="CX34" s="622"/>
      <c r="CY34" s="623"/>
      <c r="CZ34" s="624">
        <v>14.8</v>
      </c>
      <c r="DA34" s="636"/>
      <c r="DB34" s="636"/>
      <c r="DC34" s="637"/>
      <c r="DD34" s="627">
        <v>2435435</v>
      </c>
      <c r="DE34" s="622"/>
      <c r="DF34" s="622"/>
      <c r="DG34" s="622"/>
      <c r="DH34" s="622"/>
      <c r="DI34" s="622"/>
      <c r="DJ34" s="622"/>
      <c r="DK34" s="623"/>
      <c r="DL34" s="627">
        <v>1996965</v>
      </c>
      <c r="DM34" s="622"/>
      <c r="DN34" s="622"/>
      <c r="DO34" s="622"/>
      <c r="DP34" s="622"/>
      <c r="DQ34" s="622"/>
      <c r="DR34" s="622"/>
      <c r="DS34" s="622"/>
      <c r="DT34" s="622"/>
      <c r="DU34" s="622"/>
      <c r="DV34" s="623"/>
      <c r="DW34" s="624">
        <v>16.2</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1174344</v>
      </c>
      <c r="S35" s="622"/>
      <c r="T35" s="622"/>
      <c r="U35" s="622"/>
      <c r="V35" s="622"/>
      <c r="W35" s="622"/>
      <c r="X35" s="622"/>
      <c r="Y35" s="623"/>
      <c r="Z35" s="659">
        <v>4.9000000000000004</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190370</v>
      </c>
      <c r="CS35" s="634"/>
      <c r="CT35" s="634"/>
      <c r="CU35" s="634"/>
      <c r="CV35" s="634"/>
      <c r="CW35" s="634"/>
      <c r="CX35" s="634"/>
      <c r="CY35" s="635"/>
      <c r="CZ35" s="624">
        <v>0.8</v>
      </c>
      <c r="DA35" s="636"/>
      <c r="DB35" s="636"/>
      <c r="DC35" s="637"/>
      <c r="DD35" s="627">
        <v>107552</v>
      </c>
      <c r="DE35" s="634"/>
      <c r="DF35" s="634"/>
      <c r="DG35" s="634"/>
      <c r="DH35" s="634"/>
      <c r="DI35" s="634"/>
      <c r="DJ35" s="634"/>
      <c r="DK35" s="635"/>
      <c r="DL35" s="627">
        <v>102385</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1361705</v>
      </c>
      <c r="S36" s="622"/>
      <c r="T36" s="622"/>
      <c r="U36" s="622"/>
      <c r="V36" s="622"/>
      <c r="W36" s="622"/>
      <c r="X36" s="622"/>
      <c r="Y36" s="623"/>
      <c r="Z36" s="659">
        <v>5.7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3591283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50291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3284465</v>
      </c>
      <c r="CS36" s="622"/>
      <c r="CT36" s="622"/>
      <c r="CU36" s="622"/>
      <c r="CV36" s="622"/>
      <c r="CW36" s="622"/>
      <c r="CX36" s="622"/>
      <c r="CY36" s="623"/>
      <c r="CZ36" s="624">
        <v>14.4</v>
      </c>
      <c r="DA36" s="636"/>
      <c r="DB36" s="636"/>
      <c r="DC36" s="637"/>
      <c r="DD36" s="627">
        <v>2444460</v>
      </c>
      <c r="DE36" s="622"/>
      <c r="DF36" s="622"/>
      <c r="DG36" s="622"/>
      <c r="DH36" s="622"/>
      <c r="DI36" s="622"/>
      <c r="DJ36" s="622"/>
      <c r="DK36" s="623"/>
      <c r="DL36" s="627">
        <v>1503209</v>
      </c>
      <c r="DM36" s="622"/>
      <c r="DN36" s="622"/>
      <c r="DO36" s="622"/>
      <c r="DP36" s="622"/>
      <c r="DQ36" s="622"/>
      <c r="DR36" s="622"/>
      <c r="DS36" s="622"/>
      <c r="DT36" s="622"/>
      <c r="DU36" s="622"/>
      <c r="DV36" s="623"/>
      <c r="DW36" s="624">
        <v>12.2</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172422</v>
      </c>
      <c r="S37" s="622"/>
      <c r="T37" s="622"/>
      <c r="U37" s="622"/>
      <c r="V37" s="622"/>
      <c r="W37" s="622"/>
      <c r="X37" s="622"/>
      <c r="Y37" s="623"/>
      <c r="Z37" s="659">
        <v>0.7</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771488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-982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43090</v>
      </c>
      <c r="CS37" s="634"/>
      <c r="CT37" s="634"/>
      <c r="CU37" s="634"/>
      <c r="CV37" s="634"/>
      <c r="CW37" s="634"/>
      <c r="CX37" s="634"/>
      <c r="CY37" s="635"/>
      <c r="CZ37" s="624">
        <v>0.2</v>
      </c>
      <c r="DA37" s="636"/>
      <c r="DB37" s="636"/>
      <c r="DC37" s="637"/>
      <c r="DD37" s="627">
        <v>43090</v>
      </c>
      <c r="DE37" s="634"/>
      <c r="DF37" s="634"/>
      <c r="DG37" s="634"/>
      <c r="DH37" s="634"/>
      <c r="DI37" s="634"/>
      <c r="DJ37" s="634"/>
      <c r="DK37" s="635"/>
      <c r="DL37" s="627">
        <v>43090</v>
      </c>
      <c r="DM37" s="634"/>
      <c r="DN37" s="634"/>
      <c r="DO37" s="634"/>
      <c r="DP37" s="634"/>
      <c r="DQ37" s="634"/>
      <c r="DR37" s="634"/>
      <c r="DS37" s="634"/>
      <c r="DT37" s="634"/>
      <c r="DU37" s="634"/>
      <c r="DV37" s="635"/>
      <c r="DW37" s="624">
        <v>0.3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1722500</v>
      </c>
      <c r="S38" s="622"/>
      <c r="T38" s="622"/>
      <c r="U38" s="622"/>
      <c r="V38" s="622"/>
      <c r="W38" s="622"/>
      <c r="X38" s="622"/>
      <c r="Y38" s="623"/>
      <c r="Z38" s="659">
        <v>7.2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602646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3992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2317644</v>
      </c>
      <c r="CS38" s="622"/>
      <c r="CT38" s="622"/>
      <c r="CU38" s="622"/>
      <c r="CV38" s="622"/>
      <c r="CW38" s="622"/>
      <c r="CX38" s="622"/>
      <c r="CY38" s="623"/>
      <c r="CZ38" s="624">
        <v>10.1</v>
      </c>
      <c r="DA38" s="636"/>
      <c r="DB38" s="636"/>
      <c r="DC38" s="637"/>
      <c r="DD38" s="627">
        <v>2035402</v>
      </c>
      <c r="DE38" s="622"/>
      <c r="DF38" s="622"/>
      <c r="DG38" s="622"/>
      <c r="DH38" s="622"/>
      <c r="DI38" s="622"/>
      <c r="DJ38" s="622"/>
      <c r="DK38" s="623"/>
      <c r="DL38" s="627">
        <v>1318274</v>
      </c>
      <c r="DM38" s="622"/>
      <c r="DN38" s="622"/>
      <c r="DO38" s="622"/>
      <c r="DP38" s="622"/>
      <c r="DQ38" s="622"/>
      <c r="DR38" s="622"/>
      <c r="DS38" s="622"/>
      <c r="DT38" s="622"/>
      <c r="DU38" s="622"/>
      <c r="DV38" s="623"/>
      <c r="DW38" s="624">
        <v>10.7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434465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6150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1196151</v>
      </c>
      <c r="CS39" s="634"/>
      <c r="CT39" s="634"/>
      <c r="CU39" s="634"/>
      <c r="CV39" s="634"/>
      <c r="CW39" s="634"/>
      <c r="CX39" s="634"/>
      <c r="CY39" s="635"/>
      <c r="CZ39" s="624">
        <v>5.2</v>
      </c>
      <c r="DA39" s="636"/>
      <c r="DB39" s="636"/>
      <c r="DC39" s="637"/>
      <c r="DD39" s="627">
        <v>755947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56700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67566</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351963</v>
      </c>
      <c r="CS40" s="622"/>
      <c r="CT40" s="622"/>
      <c r="CU40" s="622"/>
      <c r="CV40" s="622"/>
      <c r="CW40" s="622"/>
      <c r="CX40" s="622"/>
      <c r="CY40" s="623"/>
      <c r="CZ40" s="624">
        <v>1.5</v>
      </c>
      <c r="DA40" s="636"/>
      <c r="DB40" s="636"/>
      <c r="DC40" s="637"/>
      <c r="DD40" s="627">
        <v>260408</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23990938</v>
      </c>
      <c r="S41" s="646"/>
      <c r="T41" s="646"/>
      <c r="U41" s="646"/>
      <c r="V41" s="646"/>
      <c r="W41" s="646"/>
      <c r="X41" s="646"/>
      <c r="Y41" s="649"/>
      <c r="Z41" s="650">
        <v>100</v>
      </c>
      <c r="AA41" s="650"/>
      <c r="AB41" s="650"/>
      <c r="AC41" s="650"/>
      <c r="AD41" s="651">
        <v>12298543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366054</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331</v>
      </c>
      <c r="AR42" s="667"/>
      <c r="AS42" s="667"/>
      <c r="AT42" s="667"/>
      <c r="AU42" s="667"/>
      <c r="AV42" s="667"/>
      <c r="AW42" s="667"/>
      <c r="AX42" s="667"/>
      <c r="AY42" s="668"/>
      <c r="AZ42" s="605">
        <v>1349064</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456</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2693361</v>
      </c>
      <c r="CS42" s="634"/>
      <c r="CT42" s="634"/>
      <c r="CU42" s="634"/>
      <c r="CV42" s="634"/>
      <c r="CW42" s="634"/>
      <c r="CX42" s="634"/>
      <c r="CY42" s="635"/>
      <c r="CZ42" s="624">
        <v>11.8</v>
      </c>
      <c r="DA42" s="636"/>
      <c r="DB42" s="636"/>
      <c r="DC42" s="637"/>
      <c r="DD42" s="627">
        <v>476380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341</v>
      </c>
      <c r="CD43" s="618" t="s">
        <v>342</v>
      </c>
      <c r="CE43" s="619"/>
      <c r="CF43" s="619"/>
      <c r="CG43" s="619"/>
      <c r="CH43" s="619"/>
      <c r="CI43" s="619"/>
      <c r="CJ43" s="619"/>
      <c r="CK43" s="619"/>
      <c r="CL43" s="619"/>
      <c r="CM43" s="619"/>
      <c r="CN43" s="619"/>
      <c r="CO43" s="619"/>
      <c r="CP43" s="619"/>
      <c r="CQ43" s="620"/>
      <c r="CR43" s="621">
        <v>6500</v>
      </c>
      <c r="CS43" s="634"/>
      <c r="CT43" s="634"/>
      <c r="CU43" s="634"/>
      <c r="CV43" s="634"/>
      <c r="CW43" s="634"/>
      <c r="CX43" s="634"/>
      <c r="CY43" s="635"/>
      <c r="CZ43" s="624">
        <v>0</v>
      </c>
      <c r="DA43" s="636"/>
      <c r="DB43" s="636"/>
      <c r="DC43" s="637"/>
      <c r="DD43" s="627">
        <v>1600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2334118</v>
      </c>
      <c r="CS44" s="622"/>
      <c r="CT44" s="622"/>
      <c r="CU44" s="622"/>
      <c r="CV44" s="622"/>
      <c r="CW44" s="622"/>
      <c r="CX44" s="622"/>
      <c r="CY44" s="623"/>
      <c r="CZ44" s="624">
        <v>10.199999999999999</v>
      </c>
      <c r="DA44" s="625"/>
      <c r="DB44" s="625"/>
      <c r="DC44" s="626"/>
      <c r="DD44" s="627">
        <v>452657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533679</v>
      </c>
      <c r="CS45" s="634"/>
      <c r="CT45" s="634"/>
      <c r="CU45" s="634"/>
      <c r="CV45" s="634"/>
      <c r="CW45" s="634"/>
      <c r="CX45" s="634"/>
      <c r="CY45" s="635"/>
      <c r="CZ45" s="624">
        <v>2.2999999999999998</v>
      </c>
      <c r="DA45" s="636"/>
      <c r="DB45" s="636"/>
      <c r="DC45" s="637"/>
      <c r="DD45" s="627">
        <v>76560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347</v>
      </c>
      <c r="CG46" s="619"/>
      <c r="CH46" s="619"/>
      <c r="CI46" s="619"/>
      <c r="CJ46" s="619"/>
      <c r="CK46" s="619"/>
      <c r="CL46" s="619"/>
      <c r="CM46" s="619"/>
      <c r="CN46" s="619"/>
      <c r="CO46" s="619"/>
      <c r="CP46" s="619"/>
      <c r="CQ46" s="620"/>
      <c r="CR46" s="621">
        <v>1663806</v>
      </c>
      <c r="CS46" s="622"/>
      <c r="CT46" s="622"/>
      <c r="CU46" s="622"/>
      <c r="CV46" s="622"/>
      <c r="CW46" s="622"/>
      <c r="CX46" s="622"/>
      <c r="CY46" s="623"/>
      <c r="CZ46" s="624">
        <v>7.3</v>
      </c>
      <c r="DA46" s="625"/>
      <c r="DB46" s="625"/>
      <c r="DC46" s="626"/>
      <c r="DD46" s="627">
        <v>364225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348</v>
      </c>
      <c r="CG47" s="619"/>
      <c r="CH47" s="619"/>
      <c r="CI47" s="619"/>
      <c r="CJ47" s="619"/>
      <c r="CK47" s="619"/>
      <c r="CL47" s="619"/>
      <c r="CM47" s="619"/>
      <c r="CN47" s="619"/>
      <c r="CO47" s="619"/>
      <c r="CP47" s="619"/>
      <c r="CQ47" s="620"/>
      <c r="CR47" s="621">
        <v>359243</v>
      </c>
      <c r="CS47" s="634"/>
      <c r="CT47" s="634"/>
      <c r="CU47" s="634"/>
      <c r="CV47" s="634"/>
      <c r="CW47" s="634"/>
      <c r="CX47" s="634"/>
      <c r="CY47" s="635"/>
      <c r="CZ47" s="624">
        <v>1.6</v>
      </c>
      <c r="DA47" s="636"/>
      <c r="DB47" s="636"/>
      <c r="DC47" s="637"/>
      <c r="DD47" s="627">
        <v>23723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350</v>
      </c>
      <c r="CE49" s="603"/>
      <c r="CF49" s="603"/>
      <c r="CG49" s="603"/>
      <c r="CH49" s="603"/>
      <c r="CI49" s="603"/>
      <c r="CJ49" s="603"/>
      <c r="CK49" s="603"/>
      <c r="CL49" s="603"/>
      <c r="CM49" s="603"/>
      <c r="CN49" s="603"/>
      <c r="CO49" s="603"/>
      <c r="CP49" s="603"/>
      <c r="CQ49" s="604"/>
      <c r="CR49" s="605">
        <v>22848808</v>
      </c>
      <c r="CS49" s="606"/>
      <c r="CT49" s="606"/>
      <c r="CU49" s="606"/>
      <c r="CV49" s="606"/>
      <c r="CW49" s="606"/>
      <c r="CX49" s="606"/>
      <c r="CY49" s="607"/>
      <c r="CZ49" s="608">
        <v>100</v>
      </c>
      <c r="DA49" s="609"/>
      <c r="DB49" s="609"/>
      <c r="DC49" s="610"/>
      <c r="DD49" s="611">
        <v>14970626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RWMW/s61LnvUGU5kehUyUms2/s4OZlLHM3GvOezInxMbVCjS4t07PkfYhOPZdBpnCjtMk2VPlLs61GpQGuiQg==" saltValue="3ieJ4pJxI9SjPuaZ4Y9H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373</v>
      </c>
      <c r="C7" s="1048"/>
      <c r="D7" s="1048"/>
      <c r="E7" s="1048"/>
      <c r="F7" s="1048"/>
      <c r="G7" s="1048"/>
      <c r="H7" s="1048"/>
      <c r="I7" s="1048"/>
      <c r="J7" s="1048"/>
      <c r="K7" s="1048"/>
      <c r="L7" s="1048"/>
      <c r="M7" s="1048"/>
      <c r="N7" s="1048"/>
      <c r="O7" s="1048"/>
      <c r="P7" s="1049"/>
      <c r="Q7" s="1102">
        <v>24007</v>
      </c>
      <c r="R7" s="1103"/>
      <c r="S7" s="1103"/>
      <c r="T7" s="1103"/>
      <c r="U7" s="1103"/>
      <c r="V7" s="1103">
        <v>22865</v>
      </c>
      <c r="W7" s="1103"/>
      <c r="X7" s="1103"/>
      <c r="Y7" s="1103"/>
      <c r="Z7" s="1103"/>
      <c r="AA7" s="1103">
        <f>Q7-V7</f>
        <v>1142</v>
      </c>
      <c r="AB7" s="1103"/>
      <c r="AC7" s="1103"/>
      <c r="AD7" s="1103"/>
      <c r="AE7" s="1104"/>
      <c r="AF7" s="1105">
        <v>989</v>
      </c>
      <c r="AG7" s="1106"/>
      <c r="AH7" s="1106"/>
      <c r="AI7" s="1106"/>
      <c r="AJ7" s="1107"/>
      <c r="AK7" s="1108">
        <v>1174</v>
      </c>
      <c r="AL7" s="1109"/>
      <c r="AM7" s="1109"/>
      <c r="AN7" s="1109"/>
      <c r="AO7" s="1109"/>
      <c r="AP7" s="1109">
        <v>19229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554</v>
      </c>
      <c r="BS7" s="1099" t="s">
        <v>549</v>
      </c>
      <c r="BT7" s="1100"/>
      <c r="BU7" s="1100"/>
      <c r="BV7" s="1100"/>
      <c r="BW7" s="1100"/>
      <c r="BX7" s="1100"/>
      <c r="BY7" s="1100"/>
      <c r="BZ7" s="1100"/>
      <c r="CA7" s="1100"/>
      <c r="CB7" s="1100"/>
      <c r="CC7" s="1100"/>
      <c r="CD7" s="1100"/>
      <c r="CE7" s="1100"/>
      <c r="CF7" s="1100"/>
      <c r="CG7" s="1112"/>
      <c r="CH7" s="1096">
        <v>231</v>
      </c>
      <c r="CI7" s="1097"/>
      <c r="CJ7" s="1097"/>
      <c r="CK7" s="1097"/>
      <c r="CL7" s="1098"/>
      <c r="CM7" s="1096">
        <v>31823</v>
      </c>
      <c r="CN7" s="1097"/>
      <c r="CO7" s="1097"/>
      <c r="CP7" s="1097"/>
      <c r="CQ7" s="1098"/>
      <c r="CR7" s="1096">
        <v>0</v>
      </c>
      <c r="CS7" s="1097"/>
      <c r="CT7" s="1097"/>
      <c r="CU7" s="1097"/>
      <c r="CV7" s="1098"/>
      <c r="CW7" s="1096" t="s">
        <v>562</v>
      </c>
      <c r="CX7" s="1097"/>
      <c r="CY7" s="1097"/>
      <c r="CZ7" s="1097"/>
      <c r="DA7" s="1098"/>
      <c r="DB7" s="1096">
        <v>173</v>
      </c>
      <c r="DC7" s="1097"/>
      <c r="DD7" s="1097"/>
      <c r="DE7" s="1097"/>
      <c r="DF7" s="1098"/>
      <c r="DG7" s="1096" t="s">
        <v>562</v>
      </c>
      <c r="DH7" s="1097"/>
      <c r="DI7" s="1097"/>
      <c r="DJ7" s="1097"/>
      <c r="DK7" s="1098"/>
      <c r="DL7" s="1096">
        <v>105</v>
      </c>
      <c r="DM7" s="1097"/>
      <c r="DN7" s="1097"/>
      <c r="DO7" s="1097"/>
      <c r="DP7" s="1098"/>
      <c r="DQ7" s="1096">
        <v>31</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550</v>
      </c>
      <c r="BT8" s="993"/>
      <c r="BU8" s="993"/>
      <c r="BV8" s="993"/>
      <c r="BW8" s="993"/>
      <c r="BX8" s="993"/>
      <c r="BY8" s="993"/>
      <c r="BZ8" s="993"/>
      <c r="CA8" s="993"/>
      <c r="CB8" s="993"/>
      <c r="CC8" s="993"/>
      <c r="CD8" s="993"/>
      <c r="CE8" s="993"/>
      <c r="CF8" s="993"/>
      <c r="CG8" s="1014"/>
      <c r="CH8" s="989">
        <v>-17</v>
      </c>
      <c r="CI8" s="990"/>
      <c r="CJ8" s="990"/>
      <c r="CK8" s="990"/>
      <c r="CL8" s="991"/>
      <c r="CM8" s="989">
        <v>607</v>
      </c>
      <c r="CN8" s="990"/>
      <c r="CO8" s="990"/>
      <c r="CP8" s="990"/>
      <c r="CQ8" s="991"/>
      <c r="CR8" s="989">
        <v>76</v>
      </c>
      <c r="CS8" s="990"/>
      <c r="CT8" s="990"/>
      <c r="CU8" s="990"/>
      <c r="CV8" s="991"/>
      <c r="CW8" s="989" t="s">
        <v>562</v>
      </c>
      <c r="CX8" s="990"/>
      <c r="CY8" s="990"/>
      <c r="CZ8" s="990"/>
      <c r="DA8" s="991"/>
      <c r="DB8" s="989" t="s">
        <v>562</v>
      </c>
      <c r="DC8" s="990"/>
      <c r="DD8" s="990"/>
      <c r="DE8" s="990"/>
      <c r="DF8" s="991"/>
      <c r="DG8" s="989" t="s">
        <v>562</v>
      </c>
      <c r="DH8" s="990"/>
      <c r="DI8" s="990"/>
      <c r="DJ8" s="990"/>
      <c r="DK8" s="991"/>
      <c r="DL8" s="989" t="s">
        <v>562</v>
      </c>
      <c r="DM8" s="990"/>
      <c r="DN8" s="990"/>
      <c r="DO8" s="990"/>
      <c r="DP8" s="991"/>
      <c r="DQ8" s="989" t="s">
        <v>562</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551</v>
      </c>
      <c r="BT9" s="993"/>
      <c r="BU9" s="993"/>
      <c r="BV9" s="993"/>
      <c r="BW9" s="993"/>
      <c r="BX9" s="993"/>
      <c r="BY9" s="993"/>
      <c r="BZ9" s="993"/>
      <c r="CA9" s="993"/>
      <c r="CB9" s="993"/>
      <c r="CC9" s="993"/>
      <c r="CD9" s="993"/>
      <c r="CE9" s="993"/>
      <c r="CF9" s="993"/>
      <c r="CG9" s="1014"/>
      <c r="CH9" s="989">
        <v>1</v>
      </c>
      <c r="CI9" s="990"/>
      <c r="CJ9" s="990"/>
      <c r="CK9" s="990"/>
      <c r="CL9" s="991"/>
      <c r="CM9" s="989">
        <v>54</v>
      </c>
      <c r="CN9" s="990"/>
      <c r="CO9" s="990"/>
      <c r="CP9" s="990"/>
      <c r="CQ9" s="991"/>
      <c r="CR9" s="989">
        <v>8</v>
      </c>
      <c r="CS9" s="990"/>
      <c r="CT9" s="990"/>
      <c r="CU9" s="990"/>
      <c r="CV9" s="991"/>
      <c r="CW9" s="989" t="s">
        <v>562</v>
      </c>
      <c r="CX9" s="990"/>
      <c r="CY9" s="990"/>
      <c r="CZ9" s="990"/>
      <c r="DA9" s="991"/>
      <c r="DB9" s="989">
        <v>18</v>
      </c>
      <c r="DC9" s="990"/>
      <c r="DD9" s="990"/>
      <c r="DE9" s="990"/>
      <c r="DF9" s="991"/>
      <c r="DG9" s="989" t="s">
        <v>562</v>
      </c>
      <c r="DH9" s="990"/>
      <c r="DI9" s="990"/>
      <c r="DJ9" s="990"/>
      <c r="DK9" s="991"/>
      <c r="DL9" s="989" t="s">
        <v>562</v>
      </c>
      <c r="DM9" s="990"/>
      <c r="DN9" s="990"/>
      <c r="DO9" s="990"/>
      <c r="DP9" s="991"/>
      <c r="DQ9" s="989" t="s">
        <v>562</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552</v>
      </c>
      <c r="BT10" s="993"/>
      <c r="BU10" s="993"/>
      <c r="BV10" s="993"/>
      <c r="BW10" s="993"/>
      <c r="BX10" s="993"/>
      <c r="BY10" s="993"/>
      <c r="BZ10" s="993"/>
      <c r="CA10" s="993"/>
      <c r="CB10" s="993"/>
      <c r="CC10" s="993"/>
      <c r="CD10" s="993"/>
      <c r="CE10" s="993"/>
      <c r="CF10" s="993"/>
      <c r="CG10" s="1014"/>
      <c r="CH10" s="989">
        <v>1</v>
      </c>
      <c r="CI10" s="990"/>
      <c r="CJ10" s="990"/>
      <c r="CK10" s="990"/>
      <c r="CL10" s="991"/>
      <c r="CM10" s="989">
        <v>24</v>
      </c>
      <c r="CN10" s="990"/>
      <c r="CO10" s="990"/>
      <c r="CP10" s="990"/>
      <c r="CQ10" s="991"/>
      <c r="CR10" s="989">
        <v>0</v>
      </c>
      <c r="CS10" s="990"/>
      <c r="CT10" s="990"/>
      <c r="CU10" s="990"/>
      <c r="CV10" s="991"/>
      <c r="CW10" s="989" t="s">
        <v>562</v>
      </c>
      <c r="CX10" s="990"/>
      <c r="CY10" s="990"/>
      <c r="CZ10" s="990"/>
      <c r="DA10" s="991"/>
      <c r="DB10" s="989" t="s">
        <v>562</v>
      </c>
      <c r="DC10" s="990"/>
      <c r="DD10" s="990"/>
      <c r="DE10" s="990"/>
      <c r="DF10" s="991"/>
      <c r="DG10" s="989" t="s">
        <v>562</v>
      </c>
      <c r="DH10" s="990"/>
      <c r="DI10" s="990"/>
      <c r="DJ10" s="990"/>
      <c r="DK10" s="991"/>
      <c r="DL10" s="989" t="s">
        <v>562</v>
      </c>
      <c r="DM10" s="990"/>
      <c r="DN10" s="990"/>
      <c r="DO10" s="990"/>
      <c r="DP10" s="991"/>
      <c r="DQ10" s="989" t="s">
        <v>562</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553</v>
      </c>
      <c r="BT11" s="993"/>
      <c r="BU11" s="993"/>
      <c r="BV11" s="993"/>
      <c r="BW11" s="993"/>
      <c r="BX11" s="993"/>
      <c r="BY11" s="993"/>
      <c r="BZ11" s="993"/>
      <c r="CA11" s="993"/>
      <c r="CB11" s="993"/>
      <c r="CC11" s="993"/>
      <c r="CD11" s="993"/>
      <c r="CE11" s="993"/>
      <c r="CF11" s="993"/>
      <c r="CG11" s="1014"/>
      <c r="CH11" s="989">
        <v>-1</v>
      </c>
      <c r="CI11" s="990"/>
      <c r="CJ11" s="990"/>
      <c r="CK11" s="990"/>
      <c r="CL11" s="991"/>
      <c r="CM11" s="989">
        <v>28</v>
      </c>
      <c r="CN11" s="990"/>
      <c r="CO11" s="990"/>
      <c r="CP11" s="990"/>
      <c r="CQ11" s="991"/>
      <c r="CR11" s="989">
        <v>25</v>
      </c>
      <c r="CS11" s="990"/>
      <c r="CT11" s="990"/>
      <c r="CU11" s="990"/>
      <c r="CV11" s="991"/>
      <c r="CW11" s="989">
        <v>15</v>
      </c>
      <c r="CX11" s="990"/>
      <c r="CY11" s="990"/>
      <c r="CZ11" s="990"/>
      <c r="DA11" s="991"/>
      <c r="DB11" s="989" t="s">
        <v>562</v>
      </c>
      <c r="DC11" s="990"/>
      <c r="DD11" s="990"/>
      <c r="DE11" s="990"/>
      <c r="DF11" s="991"/>
      <c r="DG11" s="989" t="s">
        <v>562</v>
      </c>
      <c r="DH11" s="990"/>
      <c r="DI11" s="990"/>
      <c r="DJ11" s="990"/>
      <c r="DK11" s="991"/>
      <c r="DL11" s="989" t="s">
        <v>562</v>
      </c>
      <c r="DM11" s="990"/>
      <c r="DN11" s="990"/>
      <c r="DO11" s="990"/>
      <c r="DP11" s="991"/>
      <c r="DQ11" s="989" t="s">
        <v>562</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375</v>
      </c>
      <c r="B23" s="937" t="s">
        <v>376</v>
      </c>
      <c r="C23" s="938"/>
      <c r="D23" s="938"/>
      <c r="E23" s="938"/>
      <c r="F23" s="938"/>
      <c r="G23" s="938"/>
      <c r="H23" s="938"/>
      <c r="I23" s="938"/>
      <c r="J23" s="938"/>
      <c r="K23" s="938"/>
      <c r="L23" s="938"/>
      <c r="M23" s="938"/>
      <c r="N23" s="938"/>
      <c r="O23" s="938"/>
      <c r="P23" s="948"/>
      <c r="Q23" s="1067">
        <v>24007</v>
      </c>
      <c r="R23" s="1061"/>
      <c r="S23" s="1061"/>
      <c r="T23" s="1061"/>
      <c r="U23" s="1061"/>
      <c r="V23" s="1061">
        <v>22865</v>
      </c>
      <c r="W23" s="1061"/>
      <c r="X23" s="1061"/>
      <c r="Y23" s="1061"/>
      <c r="Z23" s="1061"/>
      <c r="AA23" s="1061">
        <v>1142</v>
      </c>
      <c r="AB23" s="1061"/>
      <c r="AC23" s="1061"/>
      <c r="AD23" s="1061"/>
      <c r="AE23" s="1068"/>
      <c r="AF23" s="1069">
        <v>989</v>
      </c>
      <c r="AG23" s="1061"/>
      <c r="AH23" s="1061"/>
      <c r="AI23" s="1061"/>
      <c r="AJ23" s="1070"/>
      <c r="AK23" s="1071"/>
      <c r="AL23" s="1072"/>
      <c r="AM23" s="1072"/>
      <c r="AN23" s="1072"/>
      <c r="AO23" s="1072"/>
      <c r="AP23" s="1061">
        <v>19229</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387</v>
      </c>
      <c r="C28" s="1048"/>
      <c r="D28" s="1048"/>
      <c r="E28" s="1048"/>
      <c r="F28" s="1048"/>
      <c r="G28" s="1048"/>
      <c r="H28" s="1048"/>
      <c r="I28" s="1048"/>
      <c r="J28" s="1048"/>
      <c r="K28" s="1048"/>
      <c r="L28" s="1048"/>
      <c r="M28" s="1048"/>
      <c r="N28" s="1048"/>
      <c r="O28" s="1048"/>
      <c r="P28" s="1049"/>
      <c r="Q28" s="1050">
        <v>4066</v>
      </c>
      <c r="R28" s="1051"/>
      <c r="S28" s="1051"/>
      <c r="T28" s="1051"/>
      <c r="U28" s="1051"/>
      <c r="V28" s="1051">
        <v>3983</v>
      </c>
      <c r="W28" s="1051"/>
      <c r="X28" s="1051"/>
      <c r="Y28" s="1051"/>
      <c r="Z28" s="1051"/>
      <c r="AA28" s="1051">
        <f>Q28-V28</f>
        <v>83</v>
      </c>
      <c r="AB28" s="1051"/>
      <c r="AC28" s="1051"/>
      <c r="AD28" s="1051"/>
      <c r="AE28" s="1052"/>
      <c r="AF28" s="1053">
        <v>83</v>
      </c>
      <c r="AG28" s="1051"/>
      <c r="AH28" s="1051"/>
      <c r="AI28" s="1051"/>
      <c r="AJ28" s="1054"/>
      <c r="AK28" s="1042">
        <v>366</v>
      </c>
      <c r="AL28" s="1043"/>
      <c r="AM28" s="1043"/>
      <c r="AN28" s="1043"/>
      <c r="AO28" s="1043"/>
      <c r="AP28" s="1043">
        <v>31</v>
      </c>
      <c r="AQ28" s="1043"/>
      <c r="AR28" s="1043"/>
      <c r="AS28" s="1043"/>
      <c r="AT28" s="1043"/>
      <c r="AU28" s="1043">
        <v>3</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388</v>
      </c>
      <c r="C29" s="1031"/>
      <c r="D29" s="1031"/>
      <c r="E29" s="1031"/>
      <c r="F29" s="1031"/>
      <c r="G29" s="1031"/>
      <c r="H29" s="1031"/>
      <c r="I29" s="1031"/>
      <c r="J29" s="1031"/>
      <c r="K29" s="1031"/>
      <c r="L29" s="1031"/>
      <c r="M29" s="1031"/>
      <c r="N29" s="1031"/>
      <c r="O29" s="1031"/>
      <c r="P29" s="1032"/>
      <c r="Q29" s="1038">
        <v>3760</v>
      </c>
      <c r="R29" s="1039"/>
      <c r="S29" s="1039"/>
      <c r="T29" s="1039"/>
      <c r="U29" s="1039"/>
      <c r="V29" s="1039">
        <v>3670</v>
      </c>
      <c r="W29" s="1039"/>
      <c r="X29" s="1039"/>
      <c r="Y29" s="1039"/>
      <c r="Z29" s="1039"/>
      <c r="AA29" s="1039">
        <f>Q29-V29</f>
        <v>90</v>
      </c>
      <c r="AB29" s="1039"/>
      <c r="AC29" s="1039"/>
      <c r="AD29" s="1039"/>
      <c r="AE29" s="1040"/>
      <c r="AF29" s="1035">
        <v>90</v>
      </c>
      <c r="AG29" s="1036"/>
      <c r="AH29" s="1036"/>
      <c r="AI29" s="1036"/>
      <c r="AJ29" s="1037"/>
      <c r="AK29" s="980">
        <v>677</v>
      </c>
      <c r="AL29" s="971"/>
      <c r="AM29" s="971"/>
      <c r="AN29" s="971"/>
      <c r="AO29" s="971"/>
      <c r="AP29" s="971" t="s">
        <v>548</v>
      </c>
      <c r="AQ29" s="971"/>
      <c r="AR29" s="971"/>
      <c r="AS29" s="971"/>
      <c r="AT29" s="971"/>
      <c r="AU29" s="971" t="s">
        <v>548</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389</v>
      </c>
      <c r="C30" s="1031"/>
      <c r="D30" s="1031"/>
      <c r="E30" s="1031"/>
      <c r="F30" s="1031"/>
      <c r="G30" s="1031"/>
      <c r="H30" s="1031"/>
      <c r="I30" s="1031"/>
      <c r="J30" s="1031"/>
      <c r="K30" s="1031"/>
      <c r="L30" s="1031"/>
      <c r="M30" s="1031"/>
      <c r="N30" s="1031"/>
      <c r="O30" s="1031"/>
      <c r="P30" s="1032"/>
      <c r="Q30" s="1038">
        <v>407</v>
      </c>
      <c r="R30" s="1039"/>
      <c r="S30" s="1039"/>
      <c r="T30" s="1039"/>
      <c r="U30" s="1039"/>
      <c r="V30" s="1039">
        <v>405</v>
      </c>
      <c r="W30" s="1039"/>
      <c r="X30" s="1039"/>
      <c r="Y30" s="1039"/>
      <c r="Z30" s="1039"/>
      <c r="AA30" s="1039">
        <f>Q30-V30</f>
        <v>2</v>
      </c>
      <c r="AB30" s="1039"/>
      <c r="AC30" s="1039"/>
      <c r="AD30" s="1039"/>
      <c r="AE30" s="1040"/>
      <c r="AF30" s="1035">
        <v>2</v>
      </c>
      <c r="AG30" s="1036"/>
      <c r="AH30" s="1036"/>
      <c r="AI30" s="1036"/>
      <c r="AJ30" s="1037"/>
      <c r="AK30" s="980">
        <v>131</v>
      </c>
      <c r="AL30" s="971"/>
      <c r="AM30" s="971"/>
      <c r="AN30" s="971"/>
      <c r="AO30" s="971"/>
      <c r="AP30" s="971" t="s">
        <v>548</v>
      </c>
      <c r="AQ30" s="971"/>
      <c r="AR30" s="971"/>
      <c r="AS30" s="971"/>
      <c r="AT30" s="971"/>
      <c r="AU30" s="971" t="s">
        <v>548</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390</v>
      </c>
      <c r="C31" s="1031"/>
      <c r="D31" s="1031"/>
      <c r="E31" s="1031"/>
      <c r="F31" s="1031"/>
      <c r="G31" s="1031"/>
      <c r="H31" s="1031"/>
      <c r="I31" s="1031"/>
      <c r="J31" s="1031"/>
      <c r="K31" s="1031"/>
      <c r="L31" s="1031"/>
      <c r="M31" s="1031"/>
      <c r="N31" s="1031"/>
      <c r="O31" s="1031"/>
      <c r="P31" s="1032"/>
      <c r="Q31" s="1038">
        <v>1433</v>
      </c>
      <c r="R31" s="1039"/>
      <c r="S31" s="1039"/>
      <c r="T31" s="1039"/>
      <c r="U31" s="1039"/>
      <c r="V31" s="1039">
        <v>129</v>
      </c>
      <c r="W31" s="1039"/>
      <c r="X31" s="1039"/>
      <c r="Y31" s="1039"/>
      <c r="Z31" s="1039"/>
      <c r="AA31" s="1039">
        <f>Q31-V31</f>
        <v>1304</v>
      </c>
      <c r="AB31" s="1039"/>
      <c r="AC31" s="1039"/>
      <c r="AD31" s="1039"/>
      <c r="AE31" s="1040"/>
      <c r="AF31" s="1035">
        <v>1304</v>
      </c>
      <c r="AG31" s="1036"/>
      <c r="AH31" s="1036"/>
      <c r="AI31" s="1036"/>
      <c r="AJ31" s="1037"/>
      <c r="AK31" s="980">
        <v>287</v>
      </c>
      <c r="AL31" s="971"/>
      <c r="AM31" s="971"/>
      <c r="AN31" s="971"/>
      <c r="AO31" s="971"/>
      <c r="AP31" s="971">
        <v>5039</v>
      </c>
      <c r="AQ31" s="971"/>
      <c r="AR31" s="971"/>
      <c r="AS31" s="971"/>
      <c r="AT31" s="971"/>
      <c r="AU31" s="971">
        <v>2172</v>
      </c>
      <c r="AV31" s="971"/>
      <c r="AW31" s="971"/>
      <c r="AX31" s="971"/>
      <c r="AY31" s="971"/>
      <c r="AZ31" s="1041"/>
      <c r="BA31" s="1041"/>
      <c r="BB31" s="1041"/>
      <c r="BC31" s="1041"/>
      <c r="BD31" s="1041"/>
      <c r="BE31" s="972" t="s">
        <v>391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392</v>
      </c>
      <c r="C32" s="1031"/>
      <c r="D32" s="1031"/>
      <c r="E32" s="1031"/>
      <c r="F32" s="1031"/>
      <c r="G32" s="1031"/>
      <c r="H32" s="1031"/>
      <c r="I32" s="1031"/>
      <c r="J32" s="1031"/>
      <c r="K32" s="1031"/>
      <c r="L32" s="1031"/>
      <c r="M32" s="1031"/>
      <c r="N32" s="1031"/>
      <c r="O32" s="1031"/>
      <c r="P32" s="1032"/>
      <c r="Q32" s="1038">
        <v>298</v>
      </c>
      <c r="R32" s="1039"/>
      <c r="S32" s="1039"/>
      <c r="T32" s="1039"/>
      <c r="U32" s="1039"/>
      <c r="V32" s="1039">
        <v>12</v>
      </c>
      <c r="W32" s="1039"/>
      <c r="X32" s="1039"/>
      <c r="Y32" s="1039"/>
      <c r="Z32" s="1039"/>
      <c r="AA32" s="1039">
        <f t="shared" ref="AA32:AA34" si="0">Q32-V32</f>
        <v>286</v>
      </c>
      <c r="AB32" s="1039"/>
      <c r="AC32" s="1039"/>
      <c r="AD32" s="1039"/>
      <c r="AE32" s="1040"/>
      <c r="AF32" s="1035">
        <v>286</v>
      </c>
      <c r="AG32" s="1036"/>
      <c r="AH32" s="1036"/>
      <c r="AI32" s="1036"/>
      <c r="AJ32" s="1037"/>
      <c r="AK32" s="980">
        <v>0</v>
      </c>
      <c r="AL32" s="971"/>
      <c r="AM32" s="971"/>
      <c r="AN32" s="971"/>
      <c r="AO32" s="971"/>
      <c r="AP32" s="971">
        <v>151</v>
      </c>
      <c r="AQ32" s="971"/>
      <c r="AR32" s="971"/>
      <c r="AS32" s="971"/>
      <c r="AT32" s="971"/>
      <c r="AU32" s="971" t="s">
        <v>548</v>
      </c>
      <c r="AV32" s="971"/>
      <c r="AW32" s="971"/>
      <c r="AX32" s="971"/>
      <c r="AY32" s="971"/>
      <c r="AZ32" s="1041"/>
      <c r="BA32" s="1041"/>
      <c r="BB32" s="1041"/>
      <c r="BC32" s="1041"/>
      <c r="BD32" s="1041"/>
      <c r="BE32" s="972" t="s">
        <v>391</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393</v>
      </c>
      <c r="C33" s="1031"/>
      <c r="D33" s="1031"/>
      <c r="E33" s="1031"/>
      <c r="F33" s="1031"/>
      <c r="G33" s="1031"/>
      <c r="H33" s="1031"/>
      <c r="I33" s="1031"/>
      <c r="J33" s="1031"/>
      <c r="K33" s="1031"/>
      <c r="L33" s="1031"/>
      <c r="M33" s="1031"/>
      <c r="N33" s="1031"/>
      <c r="O33" s="1031"/>
      <c r="P33" s="1032"/>
      <c r="Q33" s="1038">
        <v>765</v>
      </c>
      <c r="R33" s="1039"/>
      <c r="S33" s="1039"/>
      <c r="T33" s="1039"/>
      <c r="U33" s="1039"/>
      <c r="V33" s="1039">
        <v>104</v>
      </c>
      <c r="W33" s="1039"/>
      <c r="X33" s="1039"/>
      <c r="Y33" s="1039"/>
      <c r="Z33" s="1039"/>
      <c r="AA33" s="1039">
        <f t="shared" si="0"/>
        <v>661</v>
      </c>
      <c r="AB33" s="1039"/>
      <c r="AC33" s="1039"/>
      <c r="AD33" s="1039"/>
      <c r="AE33" s="1040"/>
      <c r="AF33" s="1035">
        <v>661</v>
      </c>
      <c r="AG33" s="1036"/>
      <c r="AH33" s="1036"/>
      <c r="AI33" s="1036"/>
      <c r="AJ33" s="1037"/>
      <c r="AK33" s="980">
        <v>771</v>
      </c>
      <c r="AL33" s="971"/>
      <c r="AM33" s="971"/>
      <c r="AN33" s="971"/>
      <c r="AO33" s="971"/>
      <c r="AP33" s="971">
        <v>4317</v>
      </c>
      <c r="AQ33" s="971"/>
      <c r="AR33" s="971"/>
      <c r="AS33" s="971"/>
      <c r="AT33" s="971"/>
      <c r="AU33" s="971">
        <v>3963</v>
      </c>
      <c r="AV33" s="971"/>
      <c r="AW33" s="971"/>
      <c r="AX33" s="971"/>
      <c r="AY33" s="971"/>
      <c r="AZ33" s="1041"/>
      <c r="BA33" s="1041"/>
      <c r="BB33" s="1041"/>
      <c r="BC33" s="1041"/>
      <c r="BD33" s="1041"/>
      <c r="BE33" s="972" t="s">
        <v>391</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394</v>
      </c>
      <c r="C34" s="1031"/>
      <c r="D34" s="1031"/>
      <c r="E34" s="1031"/>
      <c r="F34" s="1031"/>
      <c r="G34" s="1031"/>
      <c r="H34" s="1031"/>
      <c r="I34" s="1031"/>
      <c r="J34" s="1031"/>
      <c r="K34" s="1031"/>
      <c r="L34" s="1031"/>
      <c r="M34" s="1031"/>
      <c r="N34" s="1031"/>
      <c r="O34" s="1031"/>
      <c r="P34" s="1032"/>
      <c r="Q34" s="1038">
        <v>128</v>
      </c>
      <c r="R34" s="1039"/>
      <c r="S34" s="1039"/>
      <c r="T34" s="1039"/>
      <c r="U34" s="1039"/>
      <c r="V34" s="1039">
        <v>112</v>
      </c>
      <c r="W34" s="1039"/>
      <c r="X34" s="1039"/>
      <c r="Y34" s="1039"/>
      <c r="Z34" s="1039"/>
      <c r="AA34" s="1039">
        <f t="shared" si="0"/>
        <v>16</v>
      </c>
      <c r="AB34" s="1039"/>
      <c r="AC34" s="1039"/>
      <c r="AD34" s="1039"/>
      <c r="AE34" s="1040"/>
      <c r="AF34" s="1035">
        <v>16</v>
      </c>
      <c r="AG34" s="1036"/>
      <c r="AH34" s="1036"/>
      <c r="AI34" s="1036"/>
      <c r="AJ34" s="1037"/>
      <c r="AK34" s="980">
        <v>61</v>
      </c>
      <c r="AL34" s="971"/>
      <c r="AM34" s="971"/>
      <c r="AN34" s="971"/>
      <c r="AO34" s="971"/>
      <c r="AP34" s="971" t="s">
        <v>548</v>
      </c>
      <c r="AQ34" s="971"/>
      <c r="AR34" s="971"/>
      <c r="AS34" s="971"/>
      <c r="AT34" s="971"/>
      <c r="AU34" s="971" t="s">
        <v>548</v>
      </c>
      <c r="AV34" s="971"/>
      <c r="AW34" s="971"/>
      <c r="AX34" s="971"/>
      <c r="AY34" s="971"/>
      <c r="AZ34" s="1041"/>
      <c r="BA34" s="1041"/>
      <c r="BB34" s="1041"/>
      <c r="BC34" s="1041"/>
      <c r="BD34" s="1041"/>
      <c r="BE34" s="972" t="s">
        <v>395</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396</v>
      </c>
      <c r="C35" s="1031"/>
      <c r="D35" s="1031"/>
      <c r="E35" s="1031"/>
      <c r="F35" s="1031"/>
      <c r="G35" s="1031"/>
      <c r="H35" s="1031"/>
      <c r="I35" s="1031"/>
      <c r="J35" s="1031"/>
      <c r="K35" s="1031"/>
      <c r="L35" s="1031"/>
      <c r="M35" s="1031"/>
      <c r="N35" s="1031"/>
      <c r="O35" s="1031"/>
      <c r="P35" s="1032"/>
      <c r="Q35" s="1038">
        <v>2531</v>
      </c>
      <c r="R35" s="1039"/>
      <c r="S35" s="1039"/>
      <c r="T35" s="1039"/>
      <c r="U35" s="1039"/>
      <c r="V35" s="1039">
        <v>2530</v>
      </c>
      <c r="W35" s="1039"/>
      <c r="X35" s="1039"/>
      <c r="Y35" s="1039"/>
      <c r="Z35" s="1039"/>
      <c r="AA35" s="1039">
        <v>0</v>
      </c>
      <c r="AB35" s="1039"/>
      <c r="AC35" s="1039"/>
      <c r="AD35" s="1039"/>
      <c r="AE35" s="1040"/>
      <c r="AF35" s="1035" t="s">
        <v>122</v>
      </c>
      <c r="AG35" s="1036"/>
      <c r="AH35" s="1036"/>
      <c r="AI35" s="1036"/>
      <c r="AJ35" s="1037"/>
      <c r="AK35" s="980">
        <v>603</v>
      </c>
      <c r="AL35" s="971"/>
      <c r="AM35" s="971"/>
      <c r="AN35" s="971"/>
      <c r="AO35" s="971"/>
      <c r="AP35" s="971">
        <v>167</v>
      </c>
      <c r="AQ35" s="971"/>
      <c r="AR35" s="971"/>
      <c r="AS35" s="971"/>
      <c r="AT35" s="971"/>
      <c r="AU35" s="971">
        <v>167</v>
      </c>
      <c r="AV35" s="971"/>
      <c r="AW35" s="971"/>
      <c r="AX35" s="971"/>
      <c r="AY35" s="971"/>
      <c r="AZ35" s="1041"/>
      <c r="BA35" s="1041"/>
      <c r="BB35" s="1041"/>
      <c r="BC35" s="1041"/>
      <c r="BD35" s="1041"/>
      <c r="BE35" s="972" t="s">
        <v>395</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375</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2442</v>
      </c>
      <c r="AG63" s="959"/>
      <c r="AH63" s="959"/>
      <c r="AI63" s="959"/>
      <c r="AJ63" s="1022"/>
      <c r="AK63" s="1023"/>
      <c r="AL63" s="963"/>
      <c r="AM63" s="963"/>
      <c r="AN63" s="963"/>
      <c r="AO63" s="963"/>
      <c r="AP63" s="959">
        <f>AP28+AP31+AP32+AP33+AP35</f>
        <v>9705</v>
      </c>
      <c r="AQ63" s="959"/>
      <c r="AR63" s="959"/>
      <c r="AS63" s="959"/>
      <c r="AT63" s="959"/>
      <c r="AU63" s="959">
        <f>AU28+AU31+AU33+AU35</f>
        <v>6305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401</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555</v>
      </c>
      <c r="C68" s="986"/>
      <c r="D68" s="986"/>
      <c r="E68" s="986"/>
      <c r="F68" s="986"/>
      <c r="G68" s="986"/>
      <c r="H68" s="986"/>
      <c r="I68" s="986"/>
      <c r="J68" s="986"/>
      <c r="K68" s="986"/>
      <c r="L68" s="986"/>
      <c r="M68" s="986"/>
      <c r="N68" s="986"/>
      <c r="O68" s="986"/>
      <c r="P68" s="987"/>
      <c r="Q68" s="988">
        <v>5902</v>
      </c>
      <c r="R68" s="982"/>
      <c r="S68" s="982"/>
      <c r="T68" s="982"/>
      <c r="U68" s="982"/>
      <c r="V68" s="982">
        <v>4291</v>
      </c>
      <c r="W68" s="982"/>
      <c r="X68" s="982"/>
      <c r="Y68" s="982"/>
      <c r="Z68" s="982"/>
      <c r="AA68" s="982">
        <f>Q68-V68</f>
        <v>1611</v>
      </c>
      <c r="AB68" s="982"/>
      <c r="AC68" s="982"/>
      <c r="AD68" s="982"/>
      <c r="AE68" s="982"/>
      <c r="AF68" s="982">
        <f>AA68</f>
        <v>1611</v>
      </c>
      <c r="AG68" s="982"/>
      <c r="AH68" s="982"/>
      <c r="AI68" s="982"/>
      <c r="AJ68" s="982"/>
      <c r="AK68" s="982">
        <v>24</v>
      </c>
      <c r="AL68" s="982"/>
      <c r="AM68" s="982"/>
      <c r="AN68" s="982"/>
      <c r="AO68" s="982"/>
      <c r="AP68" s="982">
        <v>0</v>
      </c>
      <c r="AQ68" s="982"/>
      <c r="AR68" s="982"/>
      <c r="AS68" s="982"/>
      <c r="AT68" s="982"/>
      <c r="AU68" s="982">
        <v>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556</v>
      </c>
      <c r="C69" s="975"/>
      <c r="D69" s="975"/>
      <c r="E69" s="975"/>
      <c r="F69" s="975"/>
      <c r="G69" s="975"/>
      <c r="H69" s="975"/>
      <c r="I69" s="975"/>
      <c r="J69" s="975"/>
      <c r="K69" s="975"/>
      <c r="L69" s="975"/>
      <c r="M69" s="975"/>
      <c r="N69" s="975"/>
      <c r="O69" s="975"/>
      <c r="P69" s="976"/>
      <c r="Q69" s="977">
        <v>42</v>
      </c>
      <c r="R69" s="971"/>
      <c r="S69" s="971"/>
      <c r="T69" s="971"/>
      <c r="U69" s="971"/>
      <c r="V69" s="971">
        <v>35</v>
      </c>
      <c r="W69" s="971"/>
      <c r="X69" s="971"/>
      <c r="Y69" s="971"/>
      <c r="Z69" s="971"/>
      <c r="AA69" s="971">
        <f>Q69-V69</f>
        <v>7</v>
      </c>
      <c r="AB69" s="971"/>
      <c r="AC69" s="971"/>
      <c r="AD69" s="971"/>
      <c r="AE69" s="971"/>
      <c r="AF69" s="971">
        <f>AA69</f>
        <v>7</v>
      </c>
      <c r="AG69" s="971"/>
      <c r="AH69" s="971"/>
      <c r="AI69" s="971"/>
      <c r="AJ69" s="971"/>
      <c r="AK69" s="971">
        <v>0</v>
      </c>
      <c r="AL69" s="971"/>
      <c r="AM69" s="971"/>
      <c r="AN69" s="971"/>
      <c r="AO69" s="971"/>
      <c r="AP69" s="971">
        <v>0</v>
      </c>
      <c r="AQ69" s="971"/>
      <c r="AR69" s="971"/>
      <c r="AS69" s="971"/>
      <c r="AT69" s="971"/>
      <c r="AU69" s="971">
        <v>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557</v>
      </c>
      <c r="C70" s="975"/>
      <c r="D70" s="975"/>
      <c r="E70" s="975"/>
      <c r="F70" s="975"/>
      <c r="G70" s="975"/>
      <c r="H70" s="975"/>
      <c r="I70" s="975"/>
      <c r="J70" s="975"/>
      <c r="K70" s="975"/>
      <c r="L70" s="975"/>
      <c r="M70" s="975"/>
      <c r="N70" s="975"/>
      <c r="O70" s="975"/>
      <c r="P70" s="976"/>
      <c r="Q70" s="977">
        <v>13</v>
      </c>
      <c r="R70" s="971"/>
      <c r="S70" s="971"/>
      <c r="T70" s="971"/>
      <c r="U70" s="971"/>
      <c r="V70" s="971">
        <v>9</v>
      </c>
      <c r="W70" s="971"/>
      <c r="X70" s="971"/>
      <c r="Y70" s="971"/>
      <c r="Z70" s="971"/>
      <c r="AA70" s="971">
        <v>3</v>
      </c>
      <c r="AB70" s="971"/>
      <c r="AC70" s="971"/>
      <c r="AD70" s="971"/>
      <c r="AE70" s="971"/>
      <c r="AF70" s="971">
        <f t="shared" ref="AF70:AF75" si="1">AA70</f>
        <v>3</v>
      </c>
      <c r="AG70" s="971"/>
      <c r="AH70" s="971"/>
      <c r="AI70" s="971"/>
      <c r="AJ70" s="971"/>
      <c r="AK70" s="971">
        <v>0</v>
      </c>
      <c r="AL70" s="971"/>
      <c r="AM70" s="971"/>
      <c r="AN70" s="971"/>
      <c r="AO70" s="971"/>
      <c r="AP70" s="971">
        <v>0</v>
      </c>
      <c r="AQ70" s="971"/>
      <c r="AR70" s="971"/>
      <c r="AS70" s="971"/>
      <c r="AT70" s="971"/>
      <c r="AU70" s="971">
        <v>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569</v>
      </c>
      <c r="C71" s="975"/>
      <c r="D71" s="975"/>
      <c r="E71" s="975"/>
      <c r="F71" s="975"/>
      <c r="G71" s="975"/>
      <c r="H71" s="975"/>
      <c r="I71" s="975"/>
      <c r="J71" s="975"/>
      <c r="K71" s="975"/>
      <c r="L71" s="975"/>
      <c r="M71" s="975"/>
      <c r="N71" s="975"/>
      <c r="O71" s="975"/>
      <c r="P71" s="976"/>
      <c r="Q71" s="977">
        <v>4</v>
      </c>
      <c r="R71" s="971"/>
      <c r="S71" s="971"/>
      <c r="T71" s="971"/>
      <c r="U71" s="971"/>
      <c r="V71" s="971">
        <v>3</v>
      </c>
      <c r="W71" s="971"/>
      <c r="X71" s="971"/>
      <c r="Y71" s="971"/>
      <c r="Z71" s="971"/>
      <c r="AA71" s="971">
        <v>2</v>
      </c>
      <c r="AB71" s="971"/>
      <c r="AC71" s="971"/>
      <c r="AD71" s="971"/>
      <c r="AE71" s="971"/>
      <c r="AF71" s="971">
        <f t="shared" si="1"/>
        <v>2</v>
      </c>
      <c r="AG71" s="971"/>
      <c r="AH71" s="971"/>
      <c r="AI71" s="971"/>
      <c r="AJ71" s="971"/>
      <c r="AK71" s="971">
        <v>0</v>
      </c>
      <c r="AL71" s="971"/>
      <c r="AM71" s="971"/>
      <c r="AN71" s="971"/>
      <c r="AO71" s="971"/>
      <c r="AP71" s="971">
        <v>0</v>
      </c>
      <c r="AQ71" s="971"/>
      <c r="AR71" s="971"/>
      <c r="AS71" s="971"/>
      <c r="AT71" s="971"/>
      <c r="AU71" s="971">
        <v>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558</v>
      </c>
      <c r="C72" s="975"/>
      <c r="D72" s="975"/>
      <c r="E72" s="975"/>
      <c r="F72" s="975"/>
      <c r="G72" s="975"/>
      <c r="H72" s="975"/>
      <c r="I72" s="975"/>
      <c r="J72" s="975"/>
      <c r="K72" s="975"/>
      <c r="L72" s="975"/>
      <c r="M72" s="975"/>
      <c r="N72" s="975"/>
      <c r="O72" s="975"/>
      <c r="P72" s="976"/>
      <c r="Q72" s="977">
        <v>6</v>
      </c>
      <c r="R72" s="971"/>
      <c r="S72" s="971"/>
      <c r="T72" s="971"/>
      <c r="U72" s="971"/>
      <c r="V72" s="971">
        <v>3</v>
      </c>
      <c r="W72" s="971"/>
      <c r="X72" s="971"/>
      <c r="Y72" s="971"/>
      <c r="Z72" s="971"/>
      <c r="AA72" s="971">
        <v>4</v>
      </c>
      <c r="AB72" s="971"/>
      <c r="AC72" s="971"/>
      <c r="AD72" s="971"/>
      <c r="AE72" s="971"/>
      <c r="AF72" s="971">
        <f t="shared" si="1"/>
        <v>4</v>
      </c>
      <c r="AG72" s="971"/>
      <c r="AH72" s="971"/>
      <c r="AI72" s="971"/>
      <c r="AJ72" s="971"/>
      <c r="AK72" s="971">
        <v>0</v>
      </c>
      <c r="AL72" s="971"/>
      <c r="AM72" s="971"/>
      <c r="AN72" s="971"/>
      <c r="AO72" s="971"/>
      <c r="AP72" s="971">
        <v>0</v>
      </c>
      <c r="AQ72" s="971"/>
      <c r="AR72" s="971"/>
      <c r="AS72" s="971"/>
      <c r="AT72" s="971"/>
      <c r="AU72" s="971">
        <v>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559</v>
      </c>
      <c r="C73" s="975"/>
      <c r="D73" s="975"/>
      <c r="E73" s="975"/>
      <c r="F73" s="975"/>
      <c r="G73" s="975"/>
      <c r="H73" s="975"/>
      <c r="I73" s="975"/>
      <c r="J73" s="975"/>
      <c r="K73" s="975"/>
      <c r="L73" s="975"/>
      <c r="M73" s="975"/>
      <c r="N73" s="975"/>
      <c r="O73" s="975"/>
      <c r="P73" s="976"/>
      <c r="Q73" s="977">
        <v>29</v>
      </c>
      <c r="R73" s="971"/>
      <c r="S73" s="971"/>
      <c r="T73" s="971"/>
      <c r="U73" s="971"/>
      <c r="V73" s="971">
        <v>26</v>
      </c>
      <c r="W73" s="971"/>
      <c r="X73" s="971"/>
      <c r="Y73" s="971"/>
      <c r="Z73" s="971"/>
      <c r="AA73" s="971">
        <f t="shared" ref="AA73:AA74" si="2">Q73-V73</f>
        <v>3</v>
      </c>
      <c r="AB73" s="971"/>
      <c r="AC73" s="971"/>
      <c r="AD73" s="971"/>
      <c r="AE73" s="971"/>
      <c r="AF73" s="971">
        <f t="shared" si="1"/>
        <v>3</v>
      </c>
      <c r="AG73" s="971"/>
      <c r="AH73" s="971"/>
      <c r="AI73" s="971"/>
      <c r="AJ73" s="971"/>
      <c r="AK73" s="971">
        <v>0</v>
      </c>
      <c r="AL73" s="971"/>
      <c r="AM73" s="971"/>
      <c r="AN73" s="971"/>
      <c r="AO73" s="971"/>
      <c r="AP73" s="971">
        <v>0</v>
      </c>
      <c r="AQ73" s="971"/>
      <c r="AR73" s="971"/>
      <c r="AS73" s="971"/>
      <c r="AT73" s="971"/>
      <c r="AU73" s="971">
        <v>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560</v>
      </c>
      <c r="C74" s="975"/>
      <c r="D74" s="975"/>
      <c r="E74" s="975"/>
      <c r="F74" s="975"/>
      <c r="G74" s="975"/>
      <c r="H74" s="975"/>
      <c r="I74" s="975"/>
      <c r="J74" s="975"/>
      <c r="K74" s="975"/>
      <c r="L74" s="975"/>
      <c r="M74" s="975"/>
      <c r="N74" s="975"/>
      <c r="O74" s="975"/>
      <c r="P74" s="976"/>
      <c r="Q74" s="977">
        <v>641</v>
      </c>
      <c r="R74" s="971"/>
      <c r="S74" s="971"/>
      <c r="T74" s="971"/>
      <c r="U74" s="971"/>
      <c r="V74" s="971">
        <v>625</v>
      </c>
      <c r="W74" s="971"/>
      <c r="X74" s="971"/>
      <c r="Y74" s="971"/>
      <c r="Z74" s="971"/>
      <c r="AA74" s="971">
        <f t="shared" si="2"/>
        <v>16</v>
      </c>
      <c r="AB74" s="971"/>
      <c r="AC74" s="971"/>
      <c r="AD74" s="971"/>
      <c r="AE74" s="971"/>
      <c r="AF74" s="971">
        <f t="shared" si="1"/>
        <v>16</v>
      </c>
      <c r="AG74" s="971"/>
      <c r="AH74" s="971"/>
      <c r="AI74" s="971"/>
      <c r="AJ74" s="971"/>
      <c r="AK74" s="971">
        <v>13</v>
      </c>
      <c r="AL74" s="971"/>
      <c r="AM74" s="971"/>
      <c r="AN74" s="971"/>
      <c r="AO74" s="971"/>
      <c r="AP74" s="971">
        <v>0</v>
      </c>
      <c r="AQ74" s="971"/>
      <c r="AR74" s="971"/>
      <c r="AS74" s="971"/>
      <c r="AT74" s="971"/>
      <c r="AU74" s="971">
        <v>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561</v>
      </c>
      <c r="C75" s="975"/>
      <c r="D75" s="975"/>
      <c r="E75" s="975"/>
      <c r="F75" s="975"/>
      <c r="G75" s="975"/>
      <c r="H75" s="975"/>
      <c r="I75" s="975"/>
      <c r="J75" s="975"/>
      <c r="K75" s="975"/>
      <c r="L75" s="975"/>
      <c r="M75" s="975"/>
      <c r="N75" s="975"/>
      <c r="O75" s="975"/>
      <c r="P75" s="976"/>
      <c r="Q75" s="978">
        <v>240624</v>
      </c>
      <c r="R75" s="979"/>
      <c r="S75" s="979"/>
      <c r="T75" s="979"/>
      <c r="U75" s="980"/>
      <c r="V75" s="981">
        <v>235439</v>
      </c>
      <c r="W75" s="979"/>
      <c r="X75" s="979"/>
      <c r="Y75" s="979"/>
      <c r="Z75" s="980"/>
      <c r="AA75" s="971">
        <v>5184</v>
      </c>
      <c r="AB75" s="971"/>
      <c r="AC75" s="971"/>
      <c r="AD75" s="971"/>
      <c r="AE75" s="971"/>
      <c r="AF75" s="971">
        <f t="shared" si="1"/>
        <v>5184</v>
      </c>
      <c r="AG75" s="971"/>
      <c r="AH75" s="971"/>
      <c r="AI75" s="971"/>
      <c r="AJ75" s="971"/>
      <c r="AK75" s="981">
        <v>228</v>
      </c>
      <c r="AL75" s="979"/>
      <c r="AM75" s="979"/>
      <c r="AN75" s="979"/>
      <c r="AO75" s="980"/>
      <c r="AP75" s="981">
        <v>0</v>
      </c>
      <c r="AQ75" s="979"/>
      <c r="AR75" s="979"/>
      <c r="AS75" s="979"/>
      <c r="AT75" s="980"/>
      <c r="AU75" s="981">
        <v>0</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375</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6830</v>
      </c>
      <c r="AG88" s="959"/>
      <c r="AH88" s="959"/>
      <c r="AI88" s="959"/>
      <c r="AJ88" s="959"/>
      <c r="AK88" s="963"/>
      <c r="AL88" s="963"/>
      <c r="AM88" s="963"/>
      <c r="AN88" s="963"/>
      <c r="AO88" s="963"/>
      <c r="AP88" s="959">
        <f>SUM(AP68:AT87)</f>
        <v>0</v>
      </c>
      <c r="AQ88" s="959"/>
      <c r="AR88" s="959"/>
      <c r="AS88" s="959"/>
      <c r="AT88" s="959"/>
      <c r="AU88" s="959">
        <f>SUM(AU68:AY87)</f>
        <v>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SUM(CR7:CV88)</f>
        <v>109</v>
      </c>
      <c r="CS102" s="953"/>
      <c r="CT102" s="953"/>
      <c r="CU102" s="953"/>
      <c r="CV102" s="954"/>
      <c r="CW102" s="952">
        <f t="shared" ref="CW102" si="3">SUM(CW7:DA88)</f>
        <v>15</v>
      </c>
      <c r="CX102" s="953"/>
      <c r="CY102" s="953"/>
      <c r="CZ102" s="953"/>
      <c r="DA102" s="954"/>
      <c r="DB102" s="952">
        <f t="shared" ref="DB102" si="4">SUM(DB7:DF88)</f>
        <v>191</v>
      </c>
      <c r="DC102" s="953"/>
      <c r="DD102" s="953"/>
      <c r="DE102" s="953"/>
      <c r="DF102" s="954"/>
      <c r="DG102" s="952">
        <f t="shared" ref="DG102" si="5">SUM(DG7:DK88)</f>
        <v>0</v>
      </c>
      <c r="DH102" s="953"/>
      <c r="DI102" s="953"/>
      <c r="DJ102" s="953"/>
      <c r="DK102" s="954"/>
      <c r="DL102" s="952">
        <f t="shared" ref="DL102" si="6">SUM(DL7:DP88)</f>
        <v>105</v>
      </c>
      <c r="DM102" s="953"/>
      <c r="DN102" s="953"/>
      <c r="DO102" s="953"/>
      <c r="DP102" s="954"/>
      <c r="DQ102" s="952">
        <f t="shared" ref="DQ102" si="7">SUM(DQ7:DU88)</f>
        <v>31</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2006209</v>
      </c>
      <c r="AB110" s="889"/>
      <c r="AC110" s="889"/>
      <c r="AD110" s="889"/>
      <c r="AE110" s="890"/>
      <c r="AF110" s="891">
        <v>2076474</v>
      </c>
      <c r="AG110" s="889"/>
      <c r="AH110" s="889"/>
      <c r="AI110" s="889"/>
      <c r="AJ110" s="890"/>
      <c r="AK110" s="891">
        <v>2260319</v>
      </c>
      <c r="AL110" s="889"/>
      <c r="AM110" s="889"/>
      <c r="AN110" s="889"/>
      <c r="AO110" s="890"/>
      <c r="AP110" s="892">
        <v>24</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19801527</v>
      </c>
      <c r="BR110" s="842"/>
      <c r="BS110" s="842"/>
      <c r="BT110" s="842"/>
      <c r="BU110" s="842"/>
      <c r="BV110" s="842">
        <v>19719363</v>
      </c>
      <c r="BW110" s="842"/>
      <c r="BX110" s="842"/>
      <c r="BY110" s="842"/>
      <c r="BZ110" s="842"/>
      <c r="CA110" s="842">
        <v>19229203</v>
      </c>
      <c r="CB110" s="842"/>
      <c r="CC110" s="842"/>
      <c r="CD110" s="842"/>
      <c r="CE110" s="842"/>
      <c r="CF110" s="866">
        <v>203.8</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9288912</v>
      </c>
      <c r="BR112" s="817"/>
      <c r="BS112" s="817"/>
      <c r="BT112" s="817"/>
      <c r="BU112" s="817"/>
      <c r="BV112" s="817">
        <v>9197744</v>
      </c>
      <c r="BW112" s="817"/>
      <c r="BX112" s="817"/>
      <c r="BY112" s="817"/>
      <c r="BZ112" s="817"/>
      <c r="CA112" s="817">
        <v>6304763</v>
      </c>
      <c r="CB112" s="817"/>
      <c r="CC112" s="817"/>
      <c r="CD112" s="817"/>
      <c r="CE112" s="817"/>
      <c r="CF112" s="875">
        <v>66.8</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718210</v>
      </c>
      <c r="AB113" s="919"/>
      <c r="AC113" s="919"/>
      <c r="AD113" s="919"/>
      <c r="AE113" s="920"/>
      <c r="AF113" s="921">
        <v>681850</v>
      </c>
      <c r="AG113" s="919"/>
      <c r="AH113" s="919"/>
      <c r="AI113" s="919"/>
      <c r="AJ113" s="920"/>
      <c r="AK113" s="921">
        <v>747214</v>
      </c>
      <c r="AL113" s="919"/>
      <c r="AM113" s="919"/>
      <c r="AN113" s="919"/>
      <c r="AO113" s="920"/>
      <c r="AP113" s="922">
        <v>7.9</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3374811</v>
      </c>
      <c r="BR114" s="817"/>
      <c r="BS114" s="817"/>
      <c r="BT114" s="817"/>
      <c r="BU114" s="817"/>
      <c r="BV114" s="817">
        <v>3351054</v>
      </c>
      <c r="BW114" s="817"/>
      <c r="BX114" s="817"/>
      <c r="BY114" s="817"/>
      <c r="BZ114" s="817"/>
      <c r="CA114" s="817">
        <v>3346656</v>
      </c>
      <c r="CB114" s="817"/>
      <c r="CC114" s="817"/>
      <c r="CD114" s="817"/>
      <c r="CE114" s="817"/>
      <c r="CF114" s="875">
        <v>35.5</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49</v>
      </c>
      <c r="AB115" s="919"/>
      <c r="AC115" s="919"/>
      <c r="AD115" s="919"/>
      <c r="AE115" s="920"/>
      <c r="AF115" s="921">
        <v>82</v>
      </c>
      <c r="AG115" s="919"/>
      <c r="AH115" s="919"/>
      <c r="AI115" s="919"/>
      <c r="AJ115" s="920"/>
      <c r="AK115" s="921">
        <v>178</v>
      </c>
      <c r="AL115" s="919"/>
      <c r="AM115" s="919"/>
      <c r="AN115" s="919"/>
      <c r="AO115" s="920"/>
      <c r="AP115" s="922">
        <v>0</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12194</v>
      </c>
      <c r="BR115" s="817"/>
      <c r="BS115" s="817"/>
      <c r="BT115" s="817"/>
      <c r="BU115" s="817"/>
      <c r="BV115" s="817">
        <v>11259</v>
      </c>
      <c r="BW115" s="817"/>
      <c r="BX115" s="817"/>
      <c r="BY115" s="817"/>
      <c r="BZ115" s="817"/>
      <c r="CA115" s="817">
        <v>31373</v>
      </c>
      <c r="CB115" s="817"/>
      <c r="CC115" s="817"/>
      <c r="CD115" s="817"/>
      <c r="CE115" s="817"/>
      <c r="CF115" s="875">
        <v>0.3</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867</v>
      </c>
      <c r="AB116" s="780"/>
      <c r="AC116" s="780"/>
      <c r="AD116" s="780"/>
      <c r="AE116" s="781"/>
      <c r="AF116" s="782">
        <v>786</v>
      </c>
      <c r="AG116" s="780"/>
      <c r="AH116" s="780"/>
      <c r="AI116" s="780"/>
      <c r="AJ116" s="781"/>
      <c r="AK116" s="782">
        <v>1886</v>
      </c>
      <c r="AL116" s="780"/>
      <c r="AM116" s="780"/>
      <c r="AN116" s="780"/>
      <c r="AO116" s="781"/>
      <c r="AP116" s="824">
        <v>0</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2725335</v>
      </c>
      <c r="AB117" s="903"/>
      <c r="AC117" s="903"/>
      <c r="AD117" s="903"/>
      <c r="AE117" s="904"/>
      <c r="AF117" s="905">
        <v>2759192</v>
      </c>
      <c r="AG117" s="903"/>
      <c r="AH117" s="903"/>
      <c r="AI117" s="903"/>
      <c r="AJ117" s="904"/>
      <c r="AK117" s="905">
        <v>3009597</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32477444</v>
      </c>
      <c r="BR119" s="845"/>
      <c r="BS119" s="845"/>
      <c r="BT119" s="845"/>
      <c r="BU119" s="845"/>
      <c r="BV119" s="845">
        <v>32279420</v>
      </c>
      <c r="BW119" s="845"/>
      <c r="BX119" s="845"/>
      <c r="BY119" s="845"/>
      <c r="BZ119" s="845"/>
      <c r="CA119" s="845">
        <v>28911995</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14331476</v>
      </c>
      <c r="BR120" s="842"/>
      <c r="BS120" s="842"/>
      <c r="BT120" s="842"/>
      <c r="BU120" s="842"/>
      <c r="BV120" s="842">
        <v>15250709</v>
      </c>
      <c r="BW120" s="842"/>
      <c r="BX120" s="842"/>
      <c r="BY120" s="842"/>
      <c r="BZ120" s="842"/>
      <c r="CA120" s="842">
        <v>15408315</v>
      </c>
      <c r="CB120" s="842"/>
      <c r="CC120" s="842"/>
      <c r="CD120" s="842"/>
      <c r="CE120" s="842"/>
      <c r="CF120" s="866">
        <v>163.30000000000001</v>
      </c>
      <c r="CG120" s="867"/>
      <c r="CH120" s="867"/>
      <c r="CI120" s="867"/>
      <c r="CJ120" s="867"/>
      <c r="CK120" s="868" t="s">
        <v>447</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4448551</v>
      </c>
      <c r="DH120" s="842"/>
      <c r="DI120" s="842"/>
      <c r="DJ120" s="842"/>
      <c r="DK120" s="842"/>
      <c r="DL120" s="842">
        <v>4125365</v>
      </c>
      <c r="DM120" s="842"/>
      <c r="DN120" s="842"/>
      <c r="DO120" s="842"/>
      <c r="DP120" s="842"/>
      <c r="DQ120" s="842">
        <v>3963367</v>
      </c>
      <c r="DR120" s="842"/>
      <c r="DS120" s="842"/>
      <c r="DT120" s="842"/>
      <c r="DU120" s="842"/>
      <c r="DV120" s="843">
        <v>42</v>
      </c>
      <c r="DW120" s="843"/>
      <c r="DX120" s="843"/>
      <c r="DY120" s="843"/>
      <c r="DZ120" s="844"/>
    </row>
    <row r="121" spans="1:130" s="230"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1009814</v>
      </c>
      <c r="BR121" s="817"/>
      <c r="BS121" s="817"/>
      <c r="BT121" s="817"/>
      <c r="BU121" s="817"/>
      <c r="BV121" s="817">
        <v>950716</v>
      </c>
      <c r="BW121" s="817"/>
      <c r="BX121" s="817"/>
      <c r="BY121" s="817"/>
      <c r="BZ121" s="817"/>
      <c r="CA121" s="817">
        <v>922309</v>
      </c>
      <c r="CB121" s="817"/>
      <c r="CC121" s="817"/>
      <c r="CD121" s="817"/>
      <c r="CE121" s="817"/>
      <c r="CF121" s="875">
        <v>9.8000000000000007</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v>2257977</v>
      </c>
      <c r="DH121" s="817"/>
      <c r="DI121" s="817"/>
      <c r="DJ121" s="817"/>
      <c r="DK121" s="817"/>
      <c r="DL121" s="817">
        <v>2384638</v>
      </c>
      <c r="DM121" s="817"/>
      <c r="DN121" s="817"/>
      <c r="DO121" s="817"/>
      <c r="DP121" s="817"/>
      <c r="DQ121" s="817">
        <v>2171625</v>
      </c>
      <c r="DR121" s="817"/>
      <c r="DS121" s="817"/>
      <c r="DT121" s="817"/>
      <c r="DU121" s="817"/>
      <c r="DV121" s="794">
        <v>23</v>
      </c>
      <c r="DW121" s="794"/>
      <c r="DX121" s="794"/>
      <c r="DY121" s="794"/>
      <c r="DZ121" s="795"/>
    </row>
    <row r="122" spans="1:130" s="230"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23472017</v>
      </c>
      <c r="BR122" s="845"/>
      <c r="BS122" s="845"/>
      <c r="BT122" s="845"/>
      <c r="BU122" s="845"/>
      <c r="BV122" s="845">
        <v>22200538</v>
      </c>
      <c r="BW122" s="845"/>
      <c r="BX122" s="845"/>
      <c r="BY122" s="845"/>
      <c r="BZ122" s="845"/>
      <c r="CA122" s="845">
        <v>21000905</v>
      </c>
      <c r="CB122" s="845"/>
      <c r="CC122" s="845"/>
      <c r="CD122" s="845"/>
      <c r="CE122" s="845"/>
      <c r="CF122" s="846">
        <v>222.6</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2578933</v>
      </c>
      <c r="DH122" s="817"/>
      <c r="DI122" s="817"/>
      <c r="DJ122" s="817"/>
      <c r="DK122" s="817"/>
      <c r="DL122" s="817">
        <v>2684761</v>
      </c>
      <c r="DM122" s="817"/>
      <c r="DN122" s="817"/>
      <c r="DO122" s="817"/>
      <c r="DP122" s="817"/>
      <c r="DQ122" s="817">
        <v>167038</v>
      </c>
      <c r="DR122" s="817"/>
      <c r="DS122" s="817"/>
      <c r="DT122" s="817"/>
      <c r="DU122" s="817"/>
      <c r="DV122" s="794">
        <v>1.8</v>
      </c>
      <c r="DW122" s="794"/>
      <c r="DX122" s="794"/>
      <c r="DY122" s="794"/>
      <c r="DZ122" s="795"/>
    </row>
    <row r="123" spans="1:130" s="230"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38813307</v>
      </c>
      <c r="BR123" s="833"/>
      <c r="BS123" s="833"/>
      <c r="BT123" s="833"/>
      <c r="BU123" s="833"/>
      <c r="BV123" s="833">
        <v>38401963</v>
      </c>
      <c r="BW123" s="833"/>
      <c r="BX123" s="833"/>
      <c r="BY123" s="833"/>
      <c r="BZ123" s="833"/>
      <c r="CA123" s="833">
        <v>37331529</v>
      </c>
      <c r="CB123" s="833"/>
      <c r="CC123" s="833"/>
      <c r="CD123" s="833"/>
      <c r="CE123" s="833"/>
      <c r="CF123" s="748"/>
      <c r="CG123" s="749"/>
      <c r="CH123" s="749"/>
      <c r="CI123" s="749"/>
      <c r="CJ123" s="834"/>
      <c r="CK123" s="869"/>
      <c r="CL123" s="855"/>
      <c r="CM123" s="855"/>
      <c r="CN123" s="855"/>
      <c r="CO123" s="856"/>
      <c r="CP123" s="835" t="s">
        <v>387</v>
      </c>
      <c r="CQ123" s="836"/>
      <c r="CR123" s="836"/>
      <c r="CS123" s="836"/>
      <c r="CT123" s="836"/>
      <c r="CU123" s="836"/>
      <c r="CV123" s="836"/>
      <c r="CW123" s="836"/>
      <c r="CX123" s="836"/>
      <c r="CY123" s="836"/>
      <c r="CZ123" s="836"/>
      <c r="DA123" s="836"/>
      <c r="DB123" s="836"/>
      <c r="DC123" s="836"/>
      <c r="DD123" s="836"/>
      <c r="DE123" s="836"/>
      <c r="DF123" s="837"/>
      <c r="DG123" s="779">
        <v>3451</v>
      </c>
      <c r="DH123" s="780"/>
      <c r="DI123" s="780"/>
      <c r="DJ123" s="780"/>
      <c r="DK123" s="781"/>
      <c r="DL123" s="782">
        <v>2980</v>
      </c>
      <c r="DM123" s="780"/>
      <c r="DN123" s="780"/>
      <c r="DO123" s="780"/>
      <c r="DP123" s="781"/>
      <c r="DQ123" s="782">
        <v>2733</v>
      </c>
      <c r="DR123" s="780"/>
      <c r="DS123" s="780"/>
      <c r="DT123" s="780"/>
      <c r="DU123" s="781"/>
      <c r="DV123" s="824">
        <v>0</v>
      </c>
      <c r="DW123" s="825"/>
      <c r="DX123" s="825"/>
      <c r="DY123" s="825"/>
      <c r="DZ123" s="826"/>
    </row>
    <row r="124" spans="1:130" s="230"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49</v>
      </c>
      <c r="AB127" s="780"/>
      <c r="AC127" s="780"/>
      <c r="AD127" s="780"/>
      <c r="AE127" s="781"/>
      <c r="AF127" s="782">
        <v>82</v>
      </c>
      <c r="AG127" s="780"/>
      <c r="AH127" s="780"/>
      <c r="AI127" s="780"/>
      <c r="AJ127" s="781"/>
      <c r="AK127" s="782">
        <v>178</v>
      </c>
      <c r="AL127" s="780"/>
      <c r="AM127" s="780"/>
      <c r="AN127" s="780"/>
      <c r="AO127" s="781"/>
      <c r="AP127" s="824">
        <v>0</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87815</v>
      </c>
      <c r="AB128" s="801"/>
      <c r="AC128" s="801"/>
      <c r="AD128" s="801"/>
      <c r="AE128" s="802"/>
      <c r="AF128" s="803">
        <v>90054</v>
      </c>
      <c r="AG128" s="801"/>
      <c r="AH128" s="801"/>
      <c r="AI128" s="801"/>
      <c r="AJ128" s="802"/>
      <c r="AK128" s="803">
        <v>84682</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13.04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12194</v>
      </c>
      <c r="DH128" s="791"/>
      <c r="DI128" s="791"/>
      <c r="DJ128" s="791"/>
      <c r="DK128" s="791"/>
      <c r="DL128" s="791">
        <v>11259</v>
      </c>
      <c r="DM128" s="791"/>
      <c r="DN128" s="791"/>
      <c r="DO128" s="791"/>
      <c r="DP128" s="791"/>
      <c r="DQ128" s="791">
        <v>31373</v>
      </c>
      <c r="DR128" s="791"/>
      <c r="DS128" s="791"/>
      <c r="DT128" s="791"/>
      <c r="DU128" s="791"/>
      <c r="DV128" s="792">
        <v>0.3</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12390597</v>
      </c>
      <c r="AB129" s="780"/>
      <c r="AC129" s="780"/>
      <c r="AD129" s="780"/>
      <c r="AE129" s="781"/>
      <c r="AF129" s="782">
        <v>12059917</v>
      </c>
      <c r="AG129" s="780"/>
      <c r="AH129" s="780"/>
      <c r="AI129" s="780"/>
      <c r="AJ129" s="781"/>
      <c r="AK129" s="782">
        <v>12156390</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18.04</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2612182</v>
      </c>
      <c r="AB130" s="780"/>
      <c r="AC130" s="780"/>
      <c r="AD130" s="780"/>
      <c r="AE130" s="781"/>
      <c r="AF130" s="782">
        <v>2677848</v>
      </c>
      <c r="AG130" s="780"/>
      <c r="AH130" s="780"/>
      <c r="AI130" s="780"/>
      <c r="AJ130" s="781"/>
      <c r="AK130" s="782">
        <v>2721416</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9778415</v>
      </c>
      <c r="AB131" s="764"/>
      <c r="AC131" s="764"/>
      <c r="AD131" s="764"/>
      <c r="AE131" s="765"/>
      <c r="AF131" s="766">
        <v>9382069</v>
      </c>
      <c r="AG131" s="764"/>
      <c r="AH131" s="764"/>
      <c r="AI131" s="764"/>
      <c r="AJ131" s="765"/>
      <c r="AK131" s="766">
        <v>9434974</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0.25912174900000001</v>
      </c>
      <c r="AB132" s="745"/>
      <c r="AC132" s="745"/>
      <c r="AD132" s="745"/>
      <c r="AE132" s="746"/>
      <c r="AF132" s="747">
        <v>-9.2836669999999996E-2</v>
      </c>
      <c r="AG132" s="745"/>
      <c r="AH132" s="745"/>
      <c r="AI132" s="745"/>
      <c r="AJ132" s="746"/>
      <c r="AK132" s="747">
        <v>2.1568580900000001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-1.8</v>
      </c>
      <c r="AB133" s="724"/>
      <c r="AC133" s="724"/>
      <c r="AD133" s="724"/>
      <c r="AE133" s="725"/>
      <c r="AF133" s="723">
        <v>-0.9</v>
      </c>
      <c r="AG133" s="724"/>
      <c r="AH133" s="724"/>
      <c r="AI133" s="724"/>
      <c r="AJ133" s="725"/>
      <c r="AK133" s="723">
        <v>0.7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YnIq8+8yO6fjU4yzKET8vzDFCWI8A3j+4J3AWWdCa3A7bp9RW/8lSbJ7X7VTACag/BBm+Yfs83i2rDAHesavw==" saltValue="ysPO9bh4ZmbevA4vSWoS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Ptx5qv+XuSuy+Xgjq6vRIz6OWZ/EkYpAWZplcrvy9JRbkUMTLtEjuh41038RmEJnBE1HBCwS99xAut+UCsR8Q==" saltValue="Q+E8eN7SR06KYdXjlwvJ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B5EzBOUPiBBie11ryoKBtykUAGx3vZFWlDj97HRDk/QUV0AAPLJFLyhAcjQShpulEToMHOmO5nCvWs+kZQ1fQ==" saltValue="P/yLWju1X/IO2rbyi6ax9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3205748</v>
      </c>
      <c r="AP9" s="281">
        <v>126027</v>
      </c>
      <c r="AQ9" s="282">
        <v>97843</v>
      </c>
      <c r="AR9" s="283">
        <v>28.8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29810</v>
      </c>
      <c r="AP10" s="284">
        <v>1172</v>
      </c>
      <c r="AQ10" s="285">
        <v>9606</v>
      </c>
      <c r="AR10" s="286">
        <v>-87.8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v>106022</v>
      </c>
      <c r="AP11" s="284">
        <v>4168</v>
      </c>
      <c r="AQ11" s="285">
        <v>1489</v>
      </c>
      <c r="AR11" s="286">
        <v>179.9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489</v>
      </c>
      <c r="AP12" s="284" t="s">
        <v>489</v>
      </c>
      <c r="AQ12" s="285">
        <v>32</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215670</v>
      </c>
      <c r="AP13" s="284">
        <v>8479</v>
      </c>
      <c r="AQ13" s="285">
        <v>3914</v>
      </c>
      <c r="AR13" s="286">
        <v>116.6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6500</v>
      </c>
      <c r="AP14" s="284">
        <v>256</v>
      </c>
      <c r="AQ14" s="285">
        <v>2436</v>
      </c>
      <c r="AR14" s="286">
        <v>-89.5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-194311</v>
      </c>
      <c r="AP15" s="284">
        <v>-7639</v>
      </c>
      <c r="AQ15" s="285">
        <v>-5849</v>
      </c>
      <c r="AR15" s="286">
        <v>30.6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3369439</v>
      </c>
      <c r="AP16" s="284">
        <v>132462</v>
      </c>
      <c r="AQ16" s="285">
        <v>109470</v>
      </c>
      <c r="AR16" s="286">
        <v>21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12.3</v>
      </c>
      <c r="AP21" s="298">
        <v>10.17</v>
      </c>
      <c r="AQ21" s="299">
        <v>2.13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98.9</v>
      </c>
      <c r="AP22" s="303">
        <v>97.1</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2260319</v>
      </c>
      <c r="AP32" s="312">
        <v>88859</v>
      </c>
      <c r="AQ32" s="313">
        <v>69401</v>
      </c>
      <c r="AR32" s="314">
        <v>28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489</v>
      </c>
      <c r="AP34" s="312" t="s">
        <v>489</v>
      </c>
      <c r="AQ34" s="313">
        <v>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747214</v>
      </c>
      <c r="AP35" s="312">
        <v>29375</v>
      </c>
      <c r="AQ35" s="313">
        <v>18088</v>
      </c>
      <c r="AR35" s="314">
        <v>62.4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t="s">
        <v>489</v>
      </c>
      <c r="AP36" s="312" t="s">
        <v>489</v>
      </c>
      <c r="AQ36" s="313">
        <v>3145</v>
      </c>
      <c r="AR36" s="314" t="s">
        <v>489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v>178</v>
      </c>
      <c r="AP37" s="312">
        <v>7</v>
      </c>
      <c r="AQ37" s="313">
        <v>424</v>
      </c>
      <c r="AR37" s="314">
        <v>-98.3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v>1886</v>
      </c>
      <c r="AP38" s="315">
        <v>74</v>
      </c>
      <c r="AQ38" s="316">
        <v>3</v>
      </c>
      <c r="AR38" s="304">
        <v>2366.6999999999998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-84682</v>
      </c>
      <c r="AP39" s="312">
        <v>-3329</v>
      </c>
      <c r="AQ39" s="313">
        <v>-2976</v>
      </c>
      <c r="AR39" s="314">
        <v>11.9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-2721416</v>
      </c>
      <c r="AP40" s="312">
        <v>-106987</v>
      </c>
      <c r="AQ40" s="313">
        <v>-62148</v>
      </c>
      <c r="AR40" s="314">
        <v>72.099999999999994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203499</v>
      </c>
      <c r="AP41" s="312">
        <v>8000</v>
      </c>
      <c r="AQ41" s="313">
        <v>25946</v>
      </c>
      <c r="AR41" s="314">
        <v>-69.2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3706696</v>
      </c>
      <c r="AN51" s="334">
        <v>134971</v>
      </c>
      <c r="AO51" s="335">
        <v>36.1</v>
      </c>
      <c r="AP51" s="336">
        <v>132981</v>
      </c>
      <c r="AQ51" s="337">
        <v>58.7</v>
      </c>
      <c r="AR51" s="338">
        <v>-22.6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2432166</v>
      </c>
      <c r="AN52" s="342">
        <v>88562</v>
      </c>
      <c r="AO52" s="343">
        <v>24.5</v>
      </c>
      <c r="AP52" s="344">
        <v>56973</v>
      </c>
      <c r="AQ52" s="345">
        <v>9.1999999999999993</v>
      </c>
      <c r="AR52" s="346">
        <v>15.3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3777357</v>
      </c>
      <c r="AN53" s="334">
        <v>139912</v>
      </c>
      <c r="AO53" s="335">
        <v>3.7</v>
      </c>
      <c r="AP53" s="336">
        <v>128523</v>
      </c>
      <c r="AQ53" s="337">
        <v>-3.4</v>
      </c>
      <c r="AR53" s="338">
        <v>7.1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2650152</v>
      </c>
      <c r="AN54" s="342">
        <v>98161</v>
      </c>
      <c r="AO54" s="343">
        <v>10.8</v>
      </c>
      <c r="AP54" s="344">
        <v>56792</v>
      </c>
      <c r="AQ54" s="345">
        <v>-0.3</v>
      </c>
      <c r="AR54" s="346">
        <v>11.1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2371744</v>
      </c>
      <c r="AN55" s="334">
        <v>90102</v>
      </c>
      <c r="AO55" s="335">
        <v>-35.6</v>
      </c>
      <c r="AP55" s="336">
        <v>92919</v>
      </c>
      <c r="AQ55" s="337">
        <v>-27.7</v>
      </c>
      <c r="AR55" s="338">
        <v>-7.9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1247992</v>
      </c>
      <c r="AN56" s="342">
        <v>47411</v>
      </c>
      <c r="AO56" s="343">
        <v>-51.7</v>
      </c>
      <c r="AP56" s="344">
        <v>54128</v>
      </c>
      <c r="AQ56" s="345">
        <v>-4.7</v>
      </c>
      <c r="AR56" s="346">
        <v>-47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2088438</v>
      </c>
      <c r="AN57" s="334">
        <v>81114</v>
      </c>
      <c r="AO57" s="335">
        <v>-10</v>
      </c>
      <c r="AP57" s="336">
        <v>103663</v>
      </c>
      <c r="AQ57" s="337">
        <v>11.6</v>
      </c>
      <c r="AR57" s="338">
        <v>-21.6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1565141</v>
      </c>
      <c r="AN58" s="342">
        <v>60789</v>
      </c>
      <c r="AO58" s="343">
        <v>28.2</v>
      </c>
      <c r="AP58" s="344">
        <v>64346</v>
      </c>
      <c r="AQ58" s="345">
        <v>18.899999999999999</v>
      </c>
      <c r="AR58" s="346">
        <v>9.3000000000000007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2334118</v>
      </c>
      <c r="AN59" s="334">
        <v>91761</v>
      </c>
      <c r="AO59" s="335">
        <v>13.1</v>
      </c>
      <c r="AP59" s="336">
        <v>92012</v>
      </c>
      <c r="AQ59" s="337">
        <v>-11.2</v>
      </c>
      <c r="AR59" s="338">
        <v>24.3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1663806</v>
      </c>
      <c r="AN60" s="342">
        <v>65409</v>
      </c>
      <c r="AO60" s="343">
        <v>7.6</v>
      </c>
      <c r="AP60" s="344">
        <v>61382</v>
      </c>
      <c r="AQ60" s="345">
        <v>-4.5999999999999996</v>
      </c>
      <c r="AR60" s="346">
        <v>12.2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2855671</v>
      </c>
      <c r="AN61" s="349">
        <v>107572</v>
      </c>
      <c r="AO61" s="350">
        <v>1.5</v>
      </c>
      <c r="AP61" s="351">
        <v>110020</v>
      </c>
      <c r="AQ61" s="352">
        <v>5.6</v>
      </c>
      <c r="AR61" s="338">
        <v>-4.0999999999999996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1911851</v>
      </c>
      <c r="AN62" s="342">
        <v>72066</v>
      </c>
      <c r="AO62" s="343">
        <v>3.9</v>
      </c>
      <c r="AP62" s="344">
        <v>58724</v>
      </c>
      <c r="AQ62" s="345">
        <v>3.7</v>
      </c>
      <c r="AR62" s="346">
        <v>0.2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fcBXgfJj4p7rB4znFqxM/Pb2zmVSHVxZMVR5JPbAgwCbeYDELOiexrXvqC3HMkPSHqcWdVQ7af1Y73sxl3B6w==" saltValue="+UbDlJL7uDJXR3Gtg1lm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8/2MtxK7j7OyAfn1ZAWL+BTy0j2GSiwEzB3P3E+lfKN3FEkAR+/WGfdfuUP7thR6Qb5HEykOlUHf2JXSTeROeQ==" saltValue="619jlDFiGGwJMCrep+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WGOpCcOwENu01/cXQwuzVxsHuys+dYX7qUvW9rikNUp04qABj7dBlE/HOI4EQBq7C6sAZiZENupegH2NVbpVZg==" saltValue="EmDxMYUjcyxHvB5eBs35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24.18</v>
      </c>
      <c r="G47" s="12">
        <v>26.25</v>
      </c>
      <c r="H47" s="12">
        <v>23.72</v>
      </c>
      <c r="I47" s="12">
        <v>26.47</v>
      </c>
      <c r="J47" s="13">
        <v>26.55</v>
      </c>
    </row>
    <row r="48" spans="2:10" ht="57.75" customHeight="1" x14ac:dyDescent="0.15">
      <c r="B48" s="14"/>
      <c r="C48" s="1141" t="s">
        <v>4</v>
      </c>
      <c r="D48" s="1141"/>
      <c r="E48" s="1142"/>
      <c r="F48" s="15">
        <v>8.52</v>
      </c>
      <c r="G48" s="16">
        <v>6.79</v>
      </c>
      <c r="H48" s="16">
        <v>9.5399999999999991</v>
      </c>
      <c r="I48" s="16">
        <v>8.73</v>
      </c>
      <c r="J48" s="17">
        <v>8.14</v>
      </c>
    </row>
    <row r="49" spans="2:10" ht="57.75" customHeight="1" thickBot="1" x14ac:dyDescent="0.2">
      <c r="B49" s="18"/>
      <c r="C49" s="1143" t="s">
        <v>5</v>
      </c>
      <c r="D49" s="1143"/>
      <c r="E49" s="1144"/>
      <c r="F49" s="19">
        <v>8.9700000000000006</v>
      </c>
      <c r="G49" s="20">
        <v>8.75</v>
      </c>
      <c r="H49" s="20">
        <v>7.86</v>
      </c>
      <c r="I49" s="20">
        <v>1.03</v>
      </c>
      <c r="J49" s="21" t="s">
        <v>532</v>
      </c>
    </row>
    <row r="50" spans="2:10" x14ac:dyDescent="0.15"/>
  </sheetData>
  <sheetProtection algorithmName="SHA-512" hashValue="DVFGCLg1FIxWV0WmYi3XVfGmy4TDn83cPH0Gl/45/7s6ZCEZuwXAaQoXh+3t3I7l/q/T4oHzlEaW9gwK5EWAgw==" saltValue="zXMGSr+u5LzIgEiLB0s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2025-03-13T00:56:07Z</cp:lastPrinted>
  <dcterms:created xsi:type="dcterms:W3CDTF">2025-02-19T05:07:36Z</dcterms:created>
  <dcterms:modified xsi:type="dcterms:W3CDTF">2025-09-12T04:45:56Z</dcterms:modified>
  <cp:category/>
</cp:coreProperties>
</file>