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l="1"/>
  <c r="BE35" i="9" s="1"/>
  <c r="BE36" i="9" s="1"/>
  <c r="BE37" i="9" s="1"/>
  <c r="BW34" i="9" l="1"/>
  <c r="BW35" i="9" s="1"/>
  <c r="BW36" i="9" s="1"/>
  <c r="BW37" i="9" s="1"/>
  <c r="BW38" i="9" s="1"/>
  <c r="BW39" i="9" s="1"/>
  <c r="BW40" i="9" s="1"/>
  <c r="BW41" i="9" s="1"/>
  <c r="CO34" i="9" l="1"/>
</calcChain>
</file>

<file path=xl/sharedStrings.xml><?xml version="1.0" encoding="utf-8"?>
<sst xmlns="http://schemas.openxmlformats.org/spreadsheetml/2006/main" count="1020" uniqueCount="573">
  <si>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</si>
  <si>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</si>
  <si>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</si>
  <si>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</si>
  <si>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</si>
  <si>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</si>
  <si>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</si>
  <si>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</si>
  <si>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</si>
  <si>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</si>
  <si>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</si>
  <si>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</si>
  <si>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</si>
  <si>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</si>
  <si>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</si>
  <si>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</si>
  <si>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</si>
  <si>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</si>
  <si>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</si>
  <si>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</si>
  <si>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</si>
  <si>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</si>
  <si>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</si>
  <si>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</si>
  <si>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</si>
  <si>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</si>
  <si>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</si>
  <si>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</si>
  <si>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</si>
  <si>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</si>
  <si>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</si>
  <si>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</si>
  <si>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</si>
  <si>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</si>
  <si>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</si>
  <si>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</si>
  <si>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</si>
  <si>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</si>
  <si>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</si>
  <si>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</si>
  <si>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</si>
  <si>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</si>
  <si>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</si>
  <si>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</si>
  <si>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</si>
  <si>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</si>
  <si>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</si>
  <si>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</si>
  <si>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</si>
  <si>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</si>
  <si>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</si>
  <si>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</si>
  <si>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</si>
  <si>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</si>
  <si>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</si>
  <si>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</si>
  <si>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</si>
  <si>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</si>
  <si>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</si>
  <si>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</si>
  <si>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</si>
  <si>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</si>
  <si>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</si>
  <si>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</si>
  <si>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</si>
  <si>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</si>
  <si>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</si>
  <si>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</si>
  <si>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</si>
  <si>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</si>
  <si>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</si>
  <si>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</si>
  <si>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</si>
  <si>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</si>
  <si>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</si>
  <si>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</si>
  <si>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</si>
  <si>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</si>
  <si>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</si>
  <si>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</si>
  <si>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</si>
  <si>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</si>
  <si>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西海市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</si>
  <si>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</si>
  <si>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</si>
  <si>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</si>
  <si>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</si>
  <si>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</si>
  <si>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</si>
  <si>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</si>
  <si>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</si>
  <si>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</si>
  <si>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</si>
  <si>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</si>
  <si>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</si>
  <si>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</si>
  <si>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</si>
  <si>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</si>
  <si>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</si>
  <si>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</si>
  <si>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</si>
  <si>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</si>
  <si>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</si>
  <si>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</si>
  <si>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</si>
  <si>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</si>
  <si>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</si>
  <si>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</si>
  <si>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</si>
  <si>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</si>
  <si>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</si>
  <si>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</si>
  <si>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</si>
  <si>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</si>
  <si>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</si>
  <si>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</si>
  <si>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</si>
  <si>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</si>
  <si>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</si>
  <si>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</si>
  <si>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</si>
  <si>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</si>
  <si>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</si>
  <si>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</si>
  <si>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</si>
  <si>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</si>
  <si>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</si>
  <si>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</si>
  <si>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</si>
  <si>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</si>
  <si>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</si>
  <si>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</si>
  <si>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</si>
  <si>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</si>
  <si>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</si>
  <si>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</si>
  <si>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</si>
  <si>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</si>
  <si>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</si>
  <si>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</si>
  <si>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</si>
  <si>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</si>
  <si>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</si>
  <si>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</si>
  <si>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</si>
  <si>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</si>
  <si>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</si>
  <si>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</si>
  <si>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</si>
  <si>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</si>
  <si>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</si>
  <si>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</si>
  <si>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</si>
  <si>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</si>
  <si>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</si>
  <si>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</si>
  <si>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</si>
  <si>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</si>
  <si>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</si>
  <si>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</si>
  <si>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</si>
  <si>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</si>
  <si>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</si>
  <si>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</si>
  <si>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</si>
  <si>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</si>
  <si>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</si>
  <si>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</si>
  <si>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</si>
  <si>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</si>
  <si>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</si>
  <si>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</si>
  <si>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</si>
  <si>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</si>
  <si>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</si>
  <si>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</si>
  <si>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</si>
  <si>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</si>
  <si>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</si>
  <si>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</si>
  <si>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</si>
  <si>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</si>
  <si>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</si>
  <si>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</si>
  <si>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</si>
  <si>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</si>
  <si>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</si>
  <si>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</si>
  <si>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</si>
  <si>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</si>
  <si>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</si>
  <si>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</si>
  <si>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</si>
  <si>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</si>
  <si>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</si>
  <si>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</si>
  <si>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</si>
  <si>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長崎県西海市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</si>
  <si>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</si>
  <si>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</si>
  <si>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</si>
  <si>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</si>
  <si>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</si>
  <si>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</si>
  <si>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</si>
  <si>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</si>
  <si>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</si>
  <si>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</si>
  <si>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</si>
  <si>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</si>
  <si>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</si>
  <si>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</si>
  <si>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</si>
  <si>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</si>
  <si>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</si>
  <si>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</si>
  <si>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</si>
  <si>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</si>
  <si>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</si>
  <si>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</si>
  <si>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</si>
  <si>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</si>
  <si>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</si>
  <si>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</si>
  <si>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</si>
  <si>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</si>
  <si>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</si>
  <si>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</si>
  <si>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</si>
  <si>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</si>
  <si>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</si>
  <si>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</si>
  <si>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</si>
  <si>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</si>
  <si>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</si>
  <si>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</si>
  <si>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</si>
  <si>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</si>
  <si>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</si>
  <si>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</si>
  <si>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</si>
  <si>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</si>
  <si>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</si>
  <si>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</si>
  <si>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</si>
  <si>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</si>
  <si>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</si>
  <si>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</si>
  <si>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</si>
  <si>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</si>
  <si>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</si>
  <si>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</si>
  <si>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</si>
  <si>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</si>
  <si>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</si>
  <si>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</si>
  <si>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</si>
  <si>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</si>
  <si>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</si>
  <si>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</si>
  <si>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</si>
  <si>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</si>
  <si>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</si>
  <si>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</si>
  <si>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</si>
  <si>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</si>
  <si>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</si>
  <si>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</si>
  <si>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</si>
  <si>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</si>
  <si>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</si>
  <si>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</si>
  <si>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</si>
  <si>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</si>
  <si>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</si>
  <si>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</si>
  <si>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</si>
  <si>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</si>
  <si>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</si>
  <si>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</si>
  <si>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</si>
  <si>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</si>
  <si>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</si>
  <si>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</si>
  <si>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</si>
  <si>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</si>
  <si>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</si>
  <si>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</si>
  <si>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</si>
  <si>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</si>
  <si>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</si>
  <si>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</si>
  <si>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</si>
  <si>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</si>
  <si>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</si>
  <si>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</si>
  <si>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</si>
  <si>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</si>
  <si>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</si>
  <si>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</si>
  <si>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</si>
  <si>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</si>
  <si>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</si>
  <si>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</si>
  <si>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</si>
  <si>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</si>
  <si>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</si>
  <si>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</si>
  <si>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</si>
  <si>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</si>
  <si>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</si>
  <si>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</si>
  <si>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</si>
  <si>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</si>
  <si>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</si>
  <si>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</si>
  <si>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</si>
  <si>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</si>
  <si>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交通</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</si>
  <si>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</si>
  <si>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</si>
  <si>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</si>
  <si>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</si>
  <si>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</si>
  <si>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</si>
  <si>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</si>
  <si>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</si>
  <si>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</si>
  <si>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</si>
  <si>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</si>
  <si>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</si>
  <si>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</si>
  <si>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</si>
  <si>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</si>
  <si>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</si>
  <si>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</si>
  <si>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</si>
  <si>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</si>
  <si>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</si>
  <si>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</si>
  <si>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</si>
  <si>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</si>
  <si>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</si>
  <si>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</si>
  <si>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</si>
  <si>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</si>
  <si>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長崎県西海市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</si>
  <si>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</si>
  <si>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</si>
  <si>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</si>
  <si>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</si>
  <si>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</si>
  <si>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</si>
  <si>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</si>
  <si>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</si>
  <si>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</si>
  <si>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</si>
  <si>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</si>
  <si>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</si>
  <si>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</si>
  <si>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</si>
  <si>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</si>
  <si>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</si>
  <si>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</si>
  <si>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</si>
  <si>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</si>
  <si>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</si>
  <si>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</si>
  <si>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</si>
  <si>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</si>
  <si>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</si>
  <si>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</si>
  <si>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</si>
  <si>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</si>
  <si>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</si>
  <si>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</si>
  <si>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</si>
  <si>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</si>
  <si>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</si>
  <si>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</si>
  <si>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</si>
  <si>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</si>
  <si>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</si>
  <si>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</si>
  <si>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</si>
  <si>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</si>
  <si>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</si>
  <si>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簡易水道事業特別会計</t>
    <phoneticPr fontId="5"/>
  </si>
  <si>
    <t>法非適用企業</t>
    <phoneticPr fontId="5"/>
  </si>
  <si>
    <t>下水道事業特別会計</t>
    <phoneticPr fontId="5"/>
  </si>
  <si>
    <t>交通船特別会計</t>
    <phoneticPr fontId="5"/>
  </si>
  <si>
    <t>工業団地整備事業特別会計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</si>
  <si>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</si>
  <si>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</si>
  <si>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</si>
  <si>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</si>
  <si>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</si>
  <si>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</si>
  <si>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</si>
  <si>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</si>
  <si>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</si>
  <si>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</si>
  <si>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</si>
  <si>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</si>
  <si>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</si>
  <si>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</si>
  <si>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</si>
  <si>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</si>
  <si>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</si>
  <si>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</si>
  <si>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</si>
  <si>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</si>
  <si>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</si>
  <si>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</si>
  <si>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</si>
  <si>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</si>
  <si>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</si>
  <si>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</si>
  <si>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</si>
  <si>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</si>
  <si>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</si>
  <si>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</si>
  <si>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</si>
  <si>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</si>
  <si>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</si>
  <si>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</si>
  <si>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</si>
  <si>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</si>
  <si>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</si>
  <si>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</si>
  <si>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</si>
  <si>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</si>
  <si>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</si>
  <si>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</si>
  <si>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</si>
  <si>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</si>
  <si>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</si>
  <si>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</si>
  <si>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</si>
  <si>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</si>
  <si>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</si>
  <si>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</si>
  <si>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</si>
  <si>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</si>
  <si>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</si>
  <si>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</si>
  <si>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</si>
  <si>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</si>
  <si>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</si>
  <si>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</si>
  <si>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</si>
  <si>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</si>
  <si>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</si>
  <si>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</si>
  <si>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工業団地整備事業特別会計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</si>
  <si>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</si>
  <si>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</si>
  <si>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</si>
  <si>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</si>
  <si>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</si>
  <si>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</si>
  <si>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</si>
  <si>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</si>
  <si>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</si>
  <si>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</si>
  <si>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</si>
  <si>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</si>
  <si>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</si>
  <si>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</si>
  <si>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</si>
  <si>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</si>
  <si>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</si>
  <si>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</si>
  <si>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</si>
  <si>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</si>
  <si>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</si>
  <si>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</si>
  <si>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</si>
  <si>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</si>
  <si>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</si>
  <si>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</si>
  <si>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</si>
  <si>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</si>
  <si>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</si>
  <si>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</si>
  <si>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</si>
  <si>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</si>
  <si>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</si>
  <si>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</si>
  <si>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</si>
  <si>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</si>
  <si>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</si>
  <si>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</si>
  <si>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</si>
  <si>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</si>
  <si>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</si>
  <si>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</si>
  <si>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</si>
  <si>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</si>
  <si>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</si>
  <si>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</si>
  <si>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</si>
  <si>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</si>
  <si>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</si>
  <si>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</si>
  <si>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</si>
  <si>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</si>
  <si>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</si>
  <si>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</si>
  <si>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</si>
  <si>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</si>
  <si>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</si>
  <si>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</si>
  <si>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</si>
  <si>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</si>
  <si>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</si>
  <si>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</si>
  <si>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</si>
  <si>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</si>
  <si>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</si>
  <si>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</si>
  <si>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</si>
  <si>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</si>
  <si>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</si>
  <si>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</si>
  <si>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</si>
  <si>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</si>
  <si>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</si>
  <si>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</si>
  <si>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</si>
  <si>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</si>
  <si>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</si>
  <si>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</si>
  <si>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</si>
  <si>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</si>
  <si>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</si>
  <si>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</si>
  <si>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</si>
  <si>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</si>
  <si>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</si>
  <si>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</si>
  <si>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</si>
  <si>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工業用水道事業会計</t>
  </si>
  <si>
    <t>国民健康保険特別会計</t>
  </si>
  <si>
    <t>介護保険特別会計</t>
  </si>
  <si>
    <t>簡易水道事業特別会計</t>
  </si>
  <si>
    <t>下水道事業特別会計</t>
  </si>
  <si>
    <t>交通船特別会計</t>
  </si>
  <si>
    <t>その他会計（赤字）</t>
  </si>
  <si>
    <t>その他会計（黒字）</t>
  </si>
  <si>
    <t>○</t>
    <phoneticPr fontId="2"/>
  </si>
  <si>
    <t>長崎県林業公社</t>
    <rPh sb="0" eb="3">
      <t>ナガサキケン</t>
    </rPh>
    <rPh sb="3" eb="5">
      <t>リンギョウ</t>
    </rPh>
    <rPh sb="5" eb="7">
      <t>コウシャ</t>
    </rPh>
    <phoneticPr fontId="2"/>
  </si>
  <si>
    <t>-</t>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</si>
  <si>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</si>
  <si>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</si>
  <si>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2"/>
  </si>
  <si>
    <t>長崎県市町村総合事務組合（公平委員会事業特別会計）</t>
    <rPh sb="13" eb="15">
      <t>コウヘイ</t>
    </rPh>
    <rPh sb="15" eb="18">
      <t>イインカイ</t>
    </rPh>
    <rPh sb="18" eb="20">
      <t>ジギョウ</t>
    </rPh>
    <rPh sb="20" eb="22">
      <t>トクベツ</t>
    </rPh>
    <rPh sb="22" eb="24">
      <t>カイケイ</t>
    </rPh>
    <phoneticPr fontId="2"/>
  </si>
  <si>
    <t>長崎県市町村総合事務組合（行政不服審査会事業特別会計）</t>
    <rPh sb="13" eb="15">
      <t>ギョウセイ</t>
    </rPh>
    <rPh sb="15" eb="17">
      <t>フフク</t>
    </rPh>
    <rPh sb="17" eb="20">
      <t>シンサカイ</t>
    </rPh>
    <rPh sb="20" eb="22">
      <t>ジギョウ</t>
    </rPh>
    <rPh sb="22" eb="24">
      <t>トクベツ</t>
    </rPh>
    <rPh sb="24" eb="26">
      <t>カイケイ</t>
    </rPh>
    <phoneticPr fontId="2"/>
  </si>
  <si>
    <t>長崎県市町村総合事務組合（交通災害共済事業特別会計）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</si>
  <si>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</si>
  <si>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15" eb="17">
      <t>ジギョウ</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</si>
  <si>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</si>
  <si>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</si>
  <si>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</si>
  <si>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</si>
  <si>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</si>
  <si>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</si>
  <si>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</si>
  <si>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</si>
  <si>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</si>
  <si>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</si>
  <si>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将来負担額を充当可能財源が上回っていることからＨ24年度以降比率なしとなっている。また実質公債費比率については、これまで継続的に実施してきた繰上償還効果により元利償還金の額が減少し、前年比で1.4ポイント改善してい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</si>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</sst>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118383</c:v>
                </c:pt>
                <c:pt idx="1">
                  <c:v>73139</c:v>
                </c:pt>
                <c:pt idx="2">
                  <c:v>166944</c:v>
                </c:pt>
                <c:pt idx="3">
                  <c:v>102102</c:v>
                </c:pt>
                <c:pt idx="4">
                  <c:v>116381</c:v>
                </c:pt>
              </c:numCache>
            </c:numRef>
          </c:val>
          <c:smooth val="0"/>
        </c:ser>
        <c:dLbls>
          <c:showLegendKey val="0"/>
          <c:showVal val="0"/>
          <c:showCatName val="0"/>
          <c:showSerName val="0"/>
          <c:showPercent val="0"/>
          <c:showBubbleSize val="0"/>
        </c:dLbls>
        <c:marker val="1"/>
        <c:smooth val="0"/>
        <c:axId val="111703040"/>
        <c:axId val="217990272"/>
      </c:lineChart>
      <c:catAx>
        <c:axId val="111703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990272"/>
        <c:crosses val="autoZero"/>
        <c:auto val="1"/>
        <c:lblAlgn val="ctr"/>
        <c:lblOffset val="100"/>
        <c:tickLblSkip val="1"/>
        <c:tickMarkSkip val="1"/>
        <c:noMultiLvlLbl val="0"/>
      </c:catAx>
      <c:valAx>
        <c:axId val="21799027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0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4.29</c:v>
                </c:pt>
                <c:pt idx="1">
                  <c:v>4.68</c:v>
                </c:pt>
                <c:pt idx="2">
                  <c:v>5.63</c:v>
                </c:pt>
                <c:pt idx="3">
                  <c:v>6.58</c:v>
                </c:pt>
                <c:pt idx="4">
                  <c:v>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15.88</c:v>
                </c:pt>
                <c:pt idx="1">
                  <c:v>12.08</c:v>
                </c:pt>
                <c:pt idx="2">
                  <c:v>12.05</c:v>
                </c:pt>
                <c:pt idx="3">
                  <c:v>16.989999999999998</c:v>
                </c:pt>
                <c:pt idx="4">
                  <c:v>29.61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5215104"/>
        <c:axId val="217993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11.29</c:v>
                </c:pt>
                <c:pt idx="1">
                  <c:v>13.53</c:v>
                </c:pt>
                <c:pt idx="2">
                  <c:v>16.25</c:v>
                </c:pt>
                <c:pt idx="3">
                  <c:v>6.24</c:v>
                </c:pt>
                <c:pt idx="4">
                  <c:v>12.11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5215104"/>
        <c:axId val="217993728"/>
      </c:lineChart>
      <c:catAx>
        <c:axId val="21521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993728"/>
        <c:crosses val="autoZero"/>
        <c:auto val="1"/>
        <c:lblAlgn val="ctr"/>
        <c:lblOffset val="100"/>
        <c:tickLblSkip val="1"/>
        <c:tickMarkSkip val="1"/>
        <c:noMultiLvlLbl val="0"/>
      </c:catAx>
      <c:valAx>
        <c:axId val="21799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21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交通船特別会計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0.24</c:v>
                </c:pt>
                <c:pt idx="2">
                  <c:v>#N/A</c:v>
                </c:pt>
                <c:pt idx="3">
                  <c:v>0.23</c:v>
                </c:pt>
                <c:pt idx="4">
                  <c:v>#N/A</c:v>
                </c:pt>
                <c:pt idx="5">
                  <c:v>0.19</c:v>
                </c:pt>
                <c:pt idx="6">
                  <c:v>#N/A</c:v>
                </c:pt>
                <c:pt idx="7">
                  <c:v>0.19</c:v>
                </c:pt>
                <c:pt idx="8">
                  <c:v>#N/A</c:v>
                </c:pt>
                <c:pt idx="9">
                  <c:v>0.36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0.21</c:v>
                </c:pt>
                <c:pt idx="2">
                  <c:v>#N/A</c:v>
                </c:pt>
                <c:pt idx="3">
                  <c:v>0.27</c:v>
                </c:pt>
                <c:pt idx="4">
                  <c:v>#N/A</c:v>
                </c:pt>
                <c:pt idx="5">
                  <c:v>0.23</c:v>
                </c:pt>
                <c:pt idx="6">
                  <c:v>#N/A</c:v>
                </c:pt>
                <c:pt idx="7">
                  <c:v>0.34</c:v>
                </c:pt>
                <c:pt idx="8">
                  <c:v>#N/A</c:v>
                </c:pt>
                <c:pt idx="9">
                  <c:v>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0.43</c:v>
                </c:pt>
                <c:pt idx="2">
                  <c:v>#N/A</c:v>
                </c:pt>
                <c:pt idx="3">
                  <c:v>0.35</c:v>
                </c:pt>
                <c:pt idx="4">
                  <c:v>#N/A</c:v>
                </c:pt>
                <c:pt idx="5">
                  <c:v>0.9</c:v>
                </c:pt>
                <c:pt idx="6">
                  <c:v>#N/A</c:v>
                </c:pt>
                <c:pt idx="7">
                  <c:v>1.33</c:v>
                </c:pt>
                <c:pt idx="8">
                  <c:v>#N/A</c:v>
                </c:pt>
                <c:pt idx="9">
                  <c:v>0.73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2.93</c:v>
                </c:pt>
                <c:pt idx="2">
                  <c:v>#N/A</c:v>
                </c:pt>
                <c:pt idx="3">
                  <c:v>1.48</c:v>
                </c:pt>
                <c:pt idx="4">
                  <c:v>#N/A</c:v>
                </c:pt>
                <c:pt idx="5">
                  <c:v>2.2599999999999998</c:v>
                </c:pt>
                <c:pt idx="6">
                  <c:v>#N/A</c:v>
                </c:pt>
                <c:pt idx="7">
                  <c:v>0.84</c:v>
                </c:pt>
                <c:pt idx="8">
                  <c:v>#N/A</c:v>
                </c:pt>
                <c:pt idx="9">
                  <c:v>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1.82</c:v>
                </c:pt>
                <c:pt idx="2">
                  <c:v>#N/A</c:v>
                </c:pt>
                <c:pt idx="3">
                  <c:v>1.96</c:v>
                </c:pt>
                <c:pt idx="4">
                  <c:v>#N/A</c:v>
                </c:pt>
                <c:pt idx="5">
                  <c:v>2.06</c:v>
                </c:pt>
                <c:pt idx="6">
                  <c:v>#N/A</c:v>
                </c:pt>
                <c:pt idx="7">
                  <c:v>2.15</c:v>
                </c:pt>
                <c:pt idx="8">
                  <c:v>#N/A</c:v>
                </c:pt>
                <c:pt idx="9">
                  <c:v>2.34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4.24</c:v>
                </c:pt>
                <c:pt idx="2">
                  <c:v>#N/A</c:v>
                </c:pt>
                <c:pt idx="3">
                  <c:v>4.6500000000000004</c:v>
                </c:pt>
                <c:pt idx="4">
                  <c:v>#N/A</c:v>
                </c:pt>
                <c:pt idx="5">
                  <c:v>6.42</c:v>
                </c:pt>
                <c:pt idx="6">
                  <c:v>#N/A</c:v>
                </c:pt>
                <c:pt idx="7">
                  <c:v>6.54</c:v>
                </c:pt>
                <c:pt idx="8">
                  <c:v>#N/A</c:v>
                </c:pt>
                <c:pt idx="9">
                  <c:v>6.92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2.61</c:v>
                </c:pt>
                <c:pt idx="2">
                  <c:v>#N/A</c:v>
                </c:pt>
                <c:pt idx="3">
                  <c:v>2.78</c:v>
                </c:pt>
                <c:pt idx="4">
                  <c:v>#N/A</c:v>
                </c:pt>
                <c:pt idx="5">
                  <c:v>2.87</c:v>
                </c:pt>
                <c:pt idx="6">
                  <c:v>#N/A</c:v>
                </c:pt>
                <c:pt idx="7">
                  <c:v>7.52</c:v>
                </c:pt>
                <c:pt idx="8">
                  <c:v>#N/A</c:v>
                </c:pt>
                <c:pt idx="9">
                  <c:v>9.2200000000000006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0592768"/>
        <c:axId val="234755136"/>
      </c:barChart>
      <c:catAx>
        <c:axId val="21059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755136"/>
        <c:crosses val="autoZero"/>
        <c:auto val="1"/>
        <c:lblAlgn val="ctr"/>
        <c:lblOffset val="100"/>
        <c:tickLblSkip val="1"/>
        <c:tickMarkSkip val="1"/>
        <c:noMultiLvlLbl val="0"/>
      </c:catAx>
      <c:valAx>
        <c:axId val="23475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592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2994</c:v>
                </c:pt>
                <c:pt idx="5">
                  <c:v>2816</c:v>
                </c:pt>
                <c:pt idx="8">
                  <c:v>3211</c:v>
                </c:pt>
                <c:pt idx="11">
                  <c:v>3124</c:v>
                </c:pt>
                <c:pt idx="14">
                  <c:v>3070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1</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81</c:v>
                </c:pt>
                <c:pt idx="3">
                  <c:v>2</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939</c:v>
                </c:pt>
                <c:pt idx="3">
                  <c:v>862</c:v>
                </c:pt>
                <c:pt idx="6">
                  <c:v>887</c:v>
                </c:pt>
                <c:pt idx="9">
                  <c:v>903</c:v>
                </c:pt>
                <c:pt idx="12">
                  <c:v>842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2753</c:v>
                </c:pt>
                <c:pt idx="3">
                  <c:v>2350</c:v>
                </c:pt>
                <c:pt idx="6">
                  <c:v>2442</c:v>
                </c:pt>
                <c:pt idx="9">
                  <c:v>2170</c:v>
                </c:pt>
                <c:pt idx="12">
                  <c:v>2161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0801664"/>
        <c:axId val="234757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780</c:v>
                </c:pt>
                <c:pt idx="2">
                  <c:v>#N/A</c:v>
                </c:pt>
                <c:pt idx="3">
                  <c:v>#N/A</c:v>
                </c:pt>
                <c:pt idx="4">
                  <c:v>399</c:v>
                </c:pt>
                <c:pt idx="5">
                  <c:v>#N/A</c:v>
                </c:pt>
                <c:pt idx="6">
                  <c:v>#N/A</c:v>
                </c:pt>
                <c:pt idx="7">
                  <c:v>119</c:v>
                </c:pt>
                <c:pt idx="8">
                  <c:v>#N/A</c:v>
                </c:pt>
                <c:pt idx="9">
                  <c:v>#N/A</c:v>
                </c:pt>
                <c:pt idx="10">
                  <c:v>-49</c:v>
                </c:pt>
                <c:pt idx="11">
                  <c:v>#N/A</c:v>
                </c:pt>
                <c:pt idx="12">
                  <c:v>#N/A</c:v>
                </c:pt>
                <c:pt idx="13">
                  <c:v>-65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0801664"/>
        <c:axId val="234757440"/>
      </c:lineChart>
      <c:catAx>
        <c:axId val="21080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757440"/>
        <c:crosses val="autoZero"/>
        <c:auto val="1"/>
        <c:lblAlgn val="ctr"/>
        <c:lblOffset val="100"/>
        <c:tickLblSkip val="1"/>
        <c:tickMarkSkip val="1"/>
        <c:noMultiLvlLbl val="0"/>
      </c:catAx>
      <c:valAx>
        <c:axId val="23475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80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27099</c:v>
                </c:pt>
                <c:pt idx="5">
                  <c:v>26976</c:v>
                </c:pt>
                <c:pt idx="8">
                  <c:v>27023</c:v>
                </c:pt>
                <c:pt idx="11">
                  <c:v>26854</c:v>
                </c:pt>
                <c:pt idx="14">
                  <c:v>26582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941</c:v>
                </c:pt>
                <c:pt idx="5">
                  <c:v>878</c:v>
                </c:pt>
                <c:pt idx="8">
                  <c:v>919</c:v>
                </c:pt>
                <c:pt idx="11">
                  <c:v>1013</c:v>
                </c:pt>
                <c:pt idx="14">
                  <c:v>1007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9045</c:v>
                </c:pt>
                <c:pt idx="5">
                  <c:v>9132</c:v>
                </c:pt>
                <c:pt idx="8">
                  <c:v>9676</c:v>
                </c:pt>
                <c:pt idx="11">
                  <c:v>12418</c:v>
                </c:pt>
                <c:pt idx="14">
                  <c:v>15080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22</c:v>
                </c:pt>
                <c:pt idx="3">
                  <c:v>21</c:v>
                </c:pt>
                <c:pt idx="6">
                  <c:v>20</c:v>
                </c:pt>
                <c:pt idx="9">
                  <c:v>19</c:v>
                </c:pt>
                <c:pt idx="12">
                  <c:v>18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3792</c:v>
                </c:pt>
                <c:pt idx="3">
                  <c:v>3108</c:v>
                </c:pt>
                <c:pt idx="6">
                  <c:v>3322</c:v>
                </c:pt>
                <c:pt idx="9">
                  <c:v>3382</c:v>
                </c:pt>
                <c:pt idx="12">
                  <c:v>3415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9856</c:v>
                </c:pt>
                <c:pt idx="3">
                  <c:v>10014</c:v>
                </c:pt>
                <c:pt idx="6">
                  <c:v>9939</c:v>
                </c:pt>
                <c:pt idx="9">
                  <c:v>11168</c:v>
                </c:pt>
                <c:pt idx="12">
                  <c:v>8576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37</c:v>
                </c:pt>
                <c:pt idx="3">
                  <c:v>32</c:v>
                </c:pt>
                <c:pt idx="6">
                  <c:v>27</c:v>
                </c:pt>
                <c:pt idx="9">
                  <c:v>21</c:v>
                </c:pt>
                <c:pt idx="12">
                  <c:v>16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22397</c:v>
                </c:pt>
                <c:pt idx="3">
                  <c:v>20635</c:v>
                </c:pt>
                <c:pt idx="6">
                  <c:v>20073</c:v>
                </c:pt>
                <c:pt idx="9">
                  <c:v>21150</c:v>
                </c:pt>
                <c:pt idx="12">
                  <c:v>21925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952768"/>
        <c:axId val="21803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952768"/>
        <c:axId val="218032384"/>
      </c:lineChart>
      <c:catAx>
        <c:axId val="11395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032384"/>
        <c:crosses val="autoZero"/>
        <c:auto val="1"/>
        <c:lblAlgn val="ctr"/>
        <c:lblOffset val="100"/>
        <c:tickLblSkip val="1"/>
        <c:tickMarkSkip val="1"/>
        <c:noMultiLvlLbl val="0"/>
      </c:catAx>
      <c:valAx>
        <c:axId val="21803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5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15848576"/>
        <c:axId val="215849152"/>
      </c:scatterChart>
      <c:valAx>
        <c:axId val="2158485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849152"/>
        <c:crosses val="autoZero"/>
        <c:crossBetween val="midCat"/>
      </c:valAx>
      <c:valAx>
        <c:axId val="2158491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848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6.7</c:v>
                </c:pt>
                <c:pt idx="2">
                  <c:v>4</c:v>
                </c:pt>
                <c:pt idx="3">
                  <c:v>1.4</c:v>
                </c:pt>
                <c:pt idx="4">
                  <c:v>0</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5511680"/>
        <c:axId val="95512256"/>
      </c:scatterChart>
      <c:valAx>
        <c:axId val="95511680"/>
        <c:scaling>
          <c:orientation val="minMax"/>
          <c:max val="12.79999999999999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512256"/>
        <c:crosses val="autoZero"/>
        <c:crossBetween val="midCat"/>
      </c:valAx>
      <c:valAx>
        <c:axId val="95512256"/>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511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一般会計における元利償還金はＨ２７年度まで継続して行ってきた繰上償還の影響により減少、下水道特別会計における公営企業債等の元利償還金に対する繰入金も減少している。算入公債費等は前年より減少しているが元利償還金全体の減少が大きいため</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実質公債比率の分子は▲６千５百万円となっている。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a:t>
          </a:r>
          <a:r>
            <a:rPr kumimoji="1" lang="ja-JP" altLang="ja-JP" sz="1300">
              <a:solidFill>
                <a:schemeClr val="dk1"/>
              </a:solidFill>
              <a:latin typeface="+mn-ea"/>
              <a:ea typeface="+mn-ea"/>
              <a:cs typeface="+mn-cs"/>
            </a:rPr>
            <a:t>単年度実質公債費比率は▲</a:t>
          </a:r>
          <a:r>
            <a:rPr kumimoji="1" lang="en-US" altLang="ja-JP" sz="1300">
              <a:solidFill>
                <a:schemeClr val="dk1"/>
              </a:solidFill>
              <a:latin typeface="+mn-ea"/>
              <a:ea typeface="+mn-ea"/>
              <a:cs typeface="+mn-cs"/>
            </a:rPr>
            <a:t>0.67</a:t>
          </a:r>
          <a:r>
            <a:rPr kumimoji="1" lang="ja-JP" altLang="ja-JP" sz="1300">
              <a:solidFill>
                <a:schemeClr val="dk1"/>
              </a:solidFill>
              <a:latin typeface="+mn-ea"/>
              <a:ea typeface="+mn-ea"/>
              <a:cs typeface="+mn-cs"/>
            </a:rPr>
            <a:t>％となり実質公債比率は</a:t>
          </a:r>
          <a:r>
            <a:rPr kumimoji="1" lang="en-US" altLang="ja-JP" sz="1300">
              <a:solidFill>
                <a:schemeClr val="dk1"/>
              </a:solidFill>
              <a:latin typeface="+mn-ea"/>
              <a:ea typeface="+mn-ea"/>
              <a:cs typeface="+mn-cs"/>
            </a:rPr>
            <a:t>0.0</a:t>
          </a:r>
          <a:r>
            <a:rPr kumimoji="1" lang="ja-JP" altLang="ja-JP" sz="1300">
              <a:solidFill>
                <a:schemeClr val="dk1"/>
              </a:solidFill>
              <a:latin typeface="+mn-ea"/>
              <a:ea typeface="+mn-ea"/>
              <a:cs typeface="+mn-cs"/>
            </a:rPr>
            <a:t>％となった</a:t>
          </a:r>
          <a:r>
            <a:rPr kumimoji="1" lang="ja-JP" altLang="ja-JP" sz="1300">
              <a:solidFill>
                <a:schemeClr val="dk1"/>
              </a:solidFill>
              <a:latin typeface="+mn-lt"/>
              <a:ea typeface="+mn-ea"/>
              <a:cs typeface="+mn-cs"/>
            </a:rPr>
            <a:t>が、今後予定されている大型事業の実施に伴う新規地方債発行を考慮し、繰上償還等により地方債現在高の抑制を図る必要がある。</a:t>
          </a:r>
          <a:endParaRPr lang="ja-JP" altLang="ja-JP" sz="13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ea"/>
              <a:ea typeface="+mn-ea"/>
              <a:cs typeface="+mn-cs"/>
            </a:rPr>
            <a:t>　</a:t>
          </a:r>
          <a:r>
            <a:rPr kumimoji="1" lang="ja-JP" altLang="ja-JP" sz="1300">
              <a:solidFill>
                <a:schemeClr val="dk1"/>
              </a:solidFill>
              <a:latin typeface="+mn-ea"/>
              <a:ea typeface="+mn-ea"/>
              <a:cs typeface="+mn-cs"/>
            </a:rPr>
            <a:t>一般会計等に</a:t>
          </a:r>
          <a:r>
            <a:rPr kumimoji="1" lang="ja-JP" altLang="en-US" sz="1300">
              <a:solidFill>
                <a:schemeClr val="dk1"/>
              </a:solidFill>
              <a:latin typeface="+mn-ea"/>
              <a:ea typeface="+mn-ea"/>
              <a:cs typeface="+mn-cs"/>
            </a:rPr>
            <a:t>かか</a:t>
          </a:r>
          <a:r>
            <a:rPr kumimoji="1" lang="ja-JP" altLang="ja-JP" sz="1300">
              <a:solidFill>
                <a:schemeClr val="dk1"/>
              </a:solidFill>
              <a:latin typeface="+mn-ea"/>
              <a:ea typeface="+mn-ea"/>
              <a:cs typeface="+mn-cs"/>
            </a:rPr>
            <a:t>る地方債残高は、繰上償還を行わなかったことにより</a:t>
          </a:r>
          <a:r>
            <a:rPr kumimoji="1" lang="ja-JP" altLang="en-US" sz="1300">
              <a:solidFill>
                <a:schemeClr val="dk1"/>
              </a:solidFill>
              <a:latin typeface="+mn-ea"/>
              <a:ea typeface="+mn-ea"/>
              <a:cs typeface="+mn-cs"/>
            </a:rPr>
            <a:t>約</a:t>
          </a:r>
          <a:r>
            <a:rPr kumimoji="1" lang="en-US" altLang="ja-JP" sz="1300">
              <a:solidFill>
                <a:schemeClr val="dk1"/>
              </a:solidFill>
              <a:latin typeface="+mn-ea"/>
              <a:ea typeface="+mn-ea"/>
              <a:cs typeface="+mn-cs"/>
            </a:rPr>
            <a:t>7</a:t>
          </a:r>
          <a:r>
            <a:rPr kumimoji="1" lang="ja-JP" altLang="ja-JP" sz="1300">
              <a:solidFill>
                <a:schemeClr val="dk1"/>
              </a:solidFill>
              <a:latin typeface="+mn-ea"/>
              <a:ea typeface="+mn-ea"/>
              <a:cs typeface="+mn-cs"/>
            </a:rPr>
            <a:t>億</a:t>
          </a:r>
          <a:r>
            <a:rPr kumimoji="1" lang="en-US" altLang="ja-JP" sz="1300">
              <a:solidFill>
                <a:schemeClr val="dk1"/>
              </a:solidFill>
              <a:latin typeface="+mn-ea"/>
              <a:ea typeface="+mn-ea"/>
              <a:cs typeface="+mn-cs"/>
            </a:rPr>
            <a:t>8</a:t>
          </a:r>
          <a:r>
            <a:rPr kumimoji="1" lang="ja-JP" altLang="en-US" sz="1300">
              <a:solidFill>
                <a:schemeClr val="dk1"/>
              </a:solidFill>
              <a:latin typeface="+mn-ea"/>
              <a:ea typeface="+mn-ea"/>
              <a:cs typeface="+mn-cs"/>
            </a:rPr>
            <a:t>千万</a:t>
          </a:r>
          <a:r>
            <a:rPr kumimoji="1" lang="ja-JP" altLang="ja-JP" sz="1300">
              <a:solidFill>
                <a:schemeClr val="dk1"/>
              </a:solidFill>
              <a:latin typeface="+mn-ea"/>
              <a:ea typeface="+mn-ea"/>
              <a:cs typeface="+mn-cs"/>
            </a:rPr>
            <a:t>円の増加となっているが、公営企業債等繰入見込額における下水道特別会計公営企業債の大幅な減少により</a:t>
          </a:r>
          <a:r>
            <a:rPr kumimoji="1" lang="ja-JP" altLang="en-US" sz="1300">
              <a:solidFill>
                <a:schemeClr val="dk1"/>
              </a:solidFill>
              <a:latin typeface="+mn-ea"/>
              <a:ea typeface="+mn-ea"/>
              <a:cs typeface="+mn-cs"/>
            </a:rPr>
            <a:t>、</a:t>
          </a:r>
          <a:r>
            <a:rPr kumimoji="1" lang="ja-JP" altLang="ja-JP" sz="1300">
              <a:solidFill>
                <a:schemeClr val="dk1"/>
              </a:solidFill>
              <a:latin typeface="+mn-ea"/>
              <a:ea typeface="+mn-ea"/>
              <a:cs typeface="+mn-cs"/>
            </a:rPr>
            <a:t>将来負担額全体では</a:t>
          </a:r>
          <a:r>
            <a:rPr kumimoji="1" lang="en-US" altLang="ja-JP" sz="1300">
              <a:solidFill>
                <a:schemeClr val="dk1"/>
              </a:solidFill>
              <a:latin typeface="+mn-ea"/>
              <a:ea typeface="+mn-ea"/>
              <a:cs typeface="+mn-cs"/>
            </a:rPr>
            <a:t>17</a:t>
          </a:r>
          <a:r>
            <a:rPr kumimoji="1" lang="ja-JP" altLang="ja-JP" sz="1300">
              <a:solidFill>
                <a:schemeClr val="dk1"/>
              </a:solidFill>
              <a:latin typeface="+mn-ea"/>
              <a:ea typeface="+mn-ea"/>
              <a:cs typeface="+mn-cs"/>
            </a:rPr>
            <a:t>億</a:t>
          </a:r>
          <a:r>
            <a:rPr kumimoji="1" lang="en-US" altLang="ja-JP" sz="1300">
              <a:solidFill>
                <a:schemeClr val="dk1"/>
              </a:solidFill>
              <a:latin typeface="+mn-ea"/>
              <a:ea typeface="+mn-ea"/>
              <a:cs typeface="+mn-cs"/>
            </a:rPr>
            <a:t>9</a:t>
          </a:r>
          <a:r>
            <a:rPr kumimoji="1" lang="ja-JP" altLang="ja-JP" sz="1300">
              <a:solidFill>
                <a:schemeClr val="dk1"/>
              </a:solidFill>
              <a:latin typeface="+mn-ea"/>
              <a:ea typeface="+mn-ea"/>
              <a:cs typeface="+mn-cs"/>
            </a:rPr>
            <a:t>千万円の減少となった。充当可能財源は充当可能基金の増加等により全体で</a:t>
          </a:r>
          <a:r>
            <a:rPr kumimoji="1" lang="ja-JP" altLang="en-US" sz="1300">
              <a:solidFill>
                <a:schemeClr val="dk1"/>
              </a:solidFill>
              <a:latin typeface="+mn-ea"/>
              <a:ea typeface="+mn-ea"/>
              <a:cs typeface="+mn-cs"/>
            </a:rPr>
            <a:t>約</a:t>
          </a:r>
          <a:r>
            <a:rPr kumimoji="1" lang="en-US" altLang="ja-JP" sz="1300">
              <a:solidFill>
                <a:schemeClr val="dk1"/>
              </a:solidFill>
              <a:latin typeface="+mn-ea"/>
              <a:ea typeface="+mn-ea"/>
              <a:cs typeface="+mn-cs"/>
            </a:rPr>
            <a:t>23</a:t>
          </a:r>
          <a:r>
            <a:rPr kumimoji="1" lang="ja-JP" altLang="ja-JP" sz="1300">
              <a:solidFill>
                <a:schemeClr val="dk1"/>
              </a:solidFill>
              <a:latin typeface="+mn-ea"/>
              <a:ea typeface="+mn-ea"/>
              <a:cs typeface="+mn-cs"/>
            </a:rPr>
            <a:t>億</a:t>
          </a:r>
          <a:r>
            <a:rPr kumimoji="1" lang="en-US" altLang="ja-JP" sz="1300">
              <a:solidFill>
                <a:schemeClr val="dk1"/>
              </a:solidFill>
              <a:latin typeface="+mn-ea"/>
              <a:ea typeface="+mn-ea"/>
              <a:cs typeface="+mn-cs"/>
            </a:rPr>
            <a:t>8</a:t>
          </a:r>
          <a:r>
            <a:rPr kumimoji="1" lang="ja-JP" altLang="ja-JP" sz="1300">
              <a:solidFill>
                <a:schemeClr val="dk1"/>
              </a:solidFill>
              <a:latin typeface="+mn-ea"/>
              <a:ea typeface="+mn-ea"/>
              <a:cs typeface="+mn-cs"/>
            </a:rPr>
            <a:t>千万円の増加となっている。</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a:t>
          </a:r>
          <a:r>
            <a:rPr kumimoji="1" lang="ja-JP" altLang="ja-JP" sz="1300">
              <a:solidFill>
                <a:schemeClr val="dk1"/>
              </a:solidFill>
              <a:latin typeface="+mn-ea"/>
              <a:ea typeface="+mn-ea"/>
              <a:cs typeface="+mn-cs"/>
            </a:rPr>
            <a:t>将来負担額を充当可能財源が上回っ</a:t>
          </a:r>
          <a:r>
            <a:rPr kumimoji="1" lang="ja-JP" altLang="en-US" sz="1300">
              <a:solidFill>
                <a:schemeClr val="dk1"/>
              </a:solidFill>
              <a:latin typeface="+mn-ea"/>
              <a:ea typeface="+mn-ea"/>
              <a:cs typeface="+mn-cs"/>
            </a:rPr>
            <a:t>たため</a:t>
          </a:r>
          <a:r>
            <a:rPr kumimoji="1" lang="ja-JP" altLang="ja-JP" sz="1300">
              <a:solidFill>
                <a:schemeClr val="dk1"/>
              </a:solidFill>
              <a:latin typeface="+mn-ea"/>
              <a:ea typeface="+mn-ea"/>
              <a:cs typeface="+mn-cs"/>
            </a:rPr>
            <a:t>将来負担比率</a:t>
          </a:r>
          <a:r>
            <a:rPr kumimoji="1" lang="ja-JP" altLang="en-US" sz="1300">
              <a:solidFill>
                <a:schemeClr val="dk1"/>
              </a:solidFill>
              <a:latin typeface="+mn-ea"/>
              <a:ea typeface="+mn-ea"/>
              <a:cs typeface="+mn-cs"/>
            </a:rPr>
            <a:t>の</a:t>
          </a:r>
          <a:r>
            <a:rPr kumimoji="1" lang="ja-JP" altLang="ja-JP" sz="1300">
              <a:solidFill>
                <a:schemeClr val="dk1"/>
              </a:solidFill>
              <a:latin typeface="+mn-ea"/>
              <a:ea typeface="+mn-ea"/>
              <a:cs typeface="+mn-cs"/>
            </a:rPr>
            <a:t>分子はマイナスとなっており</a:t>
          </a:r>
          <a:r>
            <a:rPr kumimoji="1" lang="ja-JP" altLang="en-US" sz="1300">
              <a:solidFill>
                <a:schemeClr val="dk1"/>
              </a:solidFill>
              <a:latin typeface="+mn-ea"/>
              <a:ea typeface="+mn-ea"/>
              <a:cs typeface="+mn-cs"/>
            </a:rPr>
            <a:t>、</a:t>
          </a:r>
          <a:r>
            <a:rPr kumimoji="1" lang="ja-JP" altLang="ja-JP" sz="1300">
              <a:solidFill>
                <a:schemeClr val="dk1"/>
              </a:solidFill>
              <a:latin typeface="+mn-ea"/>
              <a:ea typeface="+mn-ea"/>
              <a:cs typeface="+mn-cs"/>
            </a:rPr>
            <a:t>将来負担比率は比率なしとなった。</a:t>
          </a:r>
          <a:endParaRPr lang="ja-JP" altLang="ja-JP" sz="1300">
            <a:latin typeface="+mn-ea"/>
            <a:ea typeface="+mn-ea"/>
          </a:endParaRPr>
        </a:p>
        <a:p>
          <a:r>
            <a:rPr kumimoji="1" lang="ja-JP" altLang="en-US" sz="1300">
              <a:solidFill>
                <a:schemeClr val="dk1"/>
              </a:solidFill>
              <a:latin typeface="+mn-ea"/>
              <a:ea typeface="+mn-ea"/>
              <a:cs typeface="+mn-cs"/>
            </a:rPr>
            <a:t>　</a:t>
          </a:r>
          <a:r>
            <a:rPr kumimoji="1" lang="ja-JP" altLang="ja-JP" sz="1300">
              <a:solidFill>
                <a:schemeClr val="dk1"/>
              </a:solidFill>
              <a:latin typeface="+mn-ea"/>
              <a:ea typeface="+mn-ea"/>
              <a:cs typeface="+mn-cs"/>
            </a:rPr>
            <a:t>今後も公債費等義務的経費の抑制を中心とする財政健全化の取</a:t>
          </a:r>
          <a:r>
            <a:rPr kumimoji="1" lang="ja-JP" altLang="en-US" sz="1300">
              <a:solidFill>
                <a:schemeClr val="dk1"/>
              </a:solidFill>
              <a:latin typeface="+mn-ea"/>
              <a:ea typeface="+mn-ea"/>
              <a:cs typeface="+mn-cs"/>
            </a:rPr>
            <a:t>り</a:t>
          </a:r>
          <a:r>
            <a:rPr kumimoji="1" lang="ja-JP" altLang="ja-JP" sz="1300">
              <a:solidFill>
                <a:schemeClr val="dk1"/>
              </a:solidFill>
              <a:latin typeface="+mn-ea"/>
              <a:ea typeface="+mn-ea"/>
              <a:cs typeface="+mn-cs"/>
            </a:rPr>
            <a:t>組</a:t>
          </a:r>
          <a:r>
            <a:rPr kumimoji="1" lang="ja-JP" altLang="en-US" sz="1300">
              <a:solidFill>
                <a:schemeClr val="dk1"/>
              </a:solidFill>
              <a:latin typeface="+mn-ea"/>
              <a:ea typeface="+mn-ea"/>
              <a:cs typeface="+mn-cs"/>
            </a:rPr>
            <a:t>み</a:t>
          </a:r>
          <a:r>
            <a:rPr kumimoji="1" lang="ja-JP" altLang="ja-JP" sz="1300">
              <a:solidFill>
                <a:schemeClr val="dk1"/>
              </a:solidFill>
              <a:latin typeface="+mn-ea"/>
              <a:ea typeface="+mn-ea"/>
              <a:cs typeface="+mn-cs"/>
            </a:rPr>
            <a:t>に努める。</a:t>
          </a:r>
          <a:endParaRPr kumimoji="1" lang="en-US" altLang="ja-JP" sz="1300">
            <a:solidFill>
              <a:schemeClr val="dk1"/>
            </a:solidFill>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29,025
28,596
241.59
22,983,500
21,929,928
906,767
12,944,683
22,183,430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29,025
28,596
241.59
22,983,500
21,929,928
906,767
12,944,683
22,183,430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29,025
28,596
241.59
22,983,500
21,929,928
906,767
12,944,683
22,183,430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29,025
28,596
241.59
22,983,500
21,929,928
906,767
12,944,683
22,183,430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の主要産業である造船関連産業の市民税法人税割の減収により、基準財政需要額が減となったこと、また、基準財政需要額の地域振興費の算定見直しにより、基準財政需要額が増となったことが主要因となり、前年度より</a:t>
          </a:r>
          <a:r>
            <a:rPr kumimoji="1" lang="en-US" altLang="ja-JP" sz="1300">
              <a:latin typeface="ＭＳ Ｐゴシック"/>
            </a:rPr>
            <a:t>0.05</a:t>
          </a:r>
          <a:r>
            <a:rPr kumimoji="1" lang="ja-JP" altLang="en-US" sz="1300">
              <a:latin typeface="ＭＳ Ｐゴシック"/>
            </a:rPr>
            <a:t>ポイント低下し、類似団体平均値を下回っている。</a:t>
          </a:r>
          <a:endParaRPr kumimoji="1" lang="en-US" altLang="ja-JP" sz="1300">
            <a:latin typeface="ＭＳ Ｐゴシック"/>
          </a:endParaRPr>
        </a:p>
        <a:p>
          <a:r>
            <a:rPr kumimoji="1" lang="ja-JP" altLang="en-US" sz="1300">
              <a:latin typeface="ＭＳ Ｐゴシック"/>
            </a:rPr>
            <a:t>　今後も普通交付税交付額の合併算定替終了を見込んだ歳出の抑制や、企業誘致対策、産業基盤の強化など、税収の増につながる施策を推進し、財政基盤の強化に努める。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155575</xdr:rowOff>
    </xdr:to>
    <xdr:cxnSp macro="">
      <xdr:nvCxnSpPr>
        <xdr:cNvPr id="68" name="直線コネクタ 67"/>
        <xdr:cNvCxnSpPr/>
      </xdr:nvCxnSpPr>
      <xdr:spPr>
        <a:xfrm>
          <a:off x="4114800" y="7427383"/>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43</xdr:row>
      <xdr:rowOff>55033</xdr:rowOff>
    </xdr:to>
    <xdr:cxnSp macro="">
      <xdr:nvCxnSpPr>
        <xdr:cNvPr id="71" name="直線コネクタ 70"/>
        <xdr:cNvCxnSpPr/>
      </xdr:nvCxnSpPr>
      <xdr:spPr>
        <a:xfrm>
          <a:off x="3225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4" name="直線コネクタ 73"/>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43</xdr:row>
      <xdr:rowOff>34925</xdr:rowOff>
    </xdr:to>
    <xdr:cxnSp macro="">
      <xdr:nvCxnSpPr>
        <xdr:cNvPr id="77" name="直線コネクタ 76"/>
        <xdr:cNvCxnSpPr/>
      </xdr:nvCxnSpPr>
      <xdr:spPr>
        <a:xfrm flipV="1">
          <a:off x="1447800" y="73268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水道使用料金の値上げによる簡易水道事業特別会計への繰出金の減などが主要因となり、前年度より</a:t>
          </a:r>
          <a:r>
            <a:rPr kumimoji="1" lang="en-US" altLang="ja-JP" sz="1300">
              <a:latin typeface="ＭＳ Ｐゴシック"/>
            </a:rPr>
            <a:t>0.9</a:t>
          </a:r>
          <a:r>
            <a:rPr kumimoji="1" lang="ja-JP" altLang="en-US" sz="1300">
              <a:latin typeface="ＭＳ Ｐゴシック"/>
            </a:rPr>
            <a:t>ポイント改善し、類似団体平均値を大きく下回っている。</a:t>
          </a:r>
          <a:endParaRPr kumimoji="1" lang="en-US" altLang="ja-JP" sz="1300">
            <a:latin typeface="ＭＳ Ｐゴシック"/>
          </a:endParaRPr>
        </a:p>
        <a:p>
          <a:r>
            <a:rPr kumimoji="1" lang="ja-JP" altLang="en-US" sz="1300">
              <a:latin typeface="ＭＳ Ｐゴシック"/>
            </a:rPr>
            <a:t>　今後は扶助費や老朽化した施設の物件費・維持補修費が増加する見込みであり、経常収支比率も低下する見込みであることから、引き続き事務事業の見直し強化や施設の統廃合を推進し、義務的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24493</xdr:rowOff>
    </xdr:from>
    <xdr:to>
      <xdr:col>7</xdr:col>
      <xdr:colOff>152400</xdr:colOff>
      <xdr:row>59</xdr:row>
      <xdr:rowOff>86541</xdr:rowOff>
    </xdr:to>
    <xdr:cxnSp macro="">
      <xdr:nvCxnSpPr>
        <xdr:cNvPr id="133" name="直線コネクタ 132"/>
        <xdr:cNvCxnSpPr/>
      </xdr:nvCxnSpPr>
      <xdr:spPr>
        <a:xfrm flipV="1">
          <a:off x="4114800" y="1014004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4"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86541</xdr:rowOff>
    </xdr:from>
    <xdr:to>
      <xdr:col>6</xdr:col>
      <xdr:colOff>0</xdr:colOff>
      <xdr:row>60</xdr:row>
      <xdr:rowOff>4717</xdr:rowOff>
    </xdr:to>
    <xdr:cxnSp macro="">
      <xdr:nvCxnSpPr>
        <xdr:cNvPr id="136" name="直線コネクタ 135"/>
        <xdr:cNvCxnSpPr/>
      </xdr:nvCxnSpPr>
      <xdr:spPr>
        <a:xfrm flipV="1">
          <a:off x="3225800" y="1020209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8544</xdr:rowOff>
    </xdr:from>
    <xdr:ext cx="736600" cy="259045"/>
    <xdr:sp macro="" textlink="">
      <xdr:nvSpPr>
        <xdr:cNvPr id="138" name="テキスト ボックス 137"/>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4717</xdr:rowOff>
    </xdr:from>
    <xdr:to>
      <xdr:col>4</xdr:col>
      <xdr:colOff>482600</xdr:colOff>
      <xdr:row>61</xdr:row>
      <xdr:rowOff>19413</xdr:rowOff>
    </xdr:to>
    <xdr:cxnSp macro="">
      <xdr:nvCxnSpPr>
        <xdr:cNvPr id="139" name="直線コネクタ 138"/>
        <xdr:cNvCxnSpPr/>
      </xdr:nvCxnSpPr>
      <xdr:spPr>
        <a:xfrm flipV="1">
          <a:off x="2336800" y="1029171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84381</xdr:rowOff>
    </xdr:from>
    <xdr:ext cx="762000" cy="259045"/>
    <xdr:sp macro="" textlink="">
      <xdr:nvSpPr>
        <xdr:cNvPr id="141" name="テキスト ボックス 140"/>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5624</xdr:rowOff>
    </xdr:from>
    <xdr:to>
      <xdr:col>3</xdr:col>
      <xdr:colOff>279400</xdr:colOff>
      <xdr:row>61</xdr:row>
      <xdr:rowOff>19413</xdr:rowOff>
    </xdr:to>
    <xdr:cxnSp macro="">
      <xdr:nvCxnSpPr>
        <xdr:cNvPr id="142" name="直線コネクタ 141"/>
        <xdr:cNvCxnSpPr/>
      </xdr:nvCxnSpPr>
      <xdr:spPr>
        <a:xfrm>
          <a:off x="1447800" y="1046407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22333</xdr:rowOff>
    </xdr:from>
    <xdr:ext cx="762000" cy="259045"/>
    <xdr:sp macro="" textlink="">
      <xdr:nvSpPr>
        <xdr:cNvPr id="144" name="テキスト ボックス 143"/>
        <xdr:cNvSpPr txBox="1"/>
      </xdr:nvSpPr>
      <xdr:spPr>
        <a:xfrm>
          <a:off x="1955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46" name="テキスト ボックス 145"/>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145143</xdr:rowOff>
    </xdr:from>
    <xdr:to>
      <xdr:col>7</xdr:col>
      <xdr:colOff>203200</xdr:colOff>
      <xdr:row>59</xdr:row>
      <xdr:rowOff>75293</xdr:rowOff>
    </xdr:to>
    <xdr:sp macro="" textlink="">
      <xdr:nvSpPr>
        <xdr:cNvPr id="152" name="円/楕円 151"/>
        <xdr:cNvSpPr/>
      </xdr:nvSpPr>
      <xdr:spPr>
        <a:xfrm>
          <a:off x="49022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66420</xdr:rowOff>
    </xdr:from>
    <xdr:ext cx="762000" cy="259045"/>
    <xdr:sp macro="" textlink="">
      <xdr:nvSpPr>
        <xdr:cNvPr id="153" name="財政構造の弾力性該当値テキスト"/>
        <xdr:cNvSpPr txBox="1"/>
      </xdr:nvSpPr>
      <xdr:spPr>
        <a:xfrm>
          <a:off x="5041900" y="1001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35741</xdr:rowOff>
    </xdr:from>
    <xdr:to>
      <xdr:col>6</xdr:col>
      <xdr:colOff>50800</xdr:colOff>
      <xdr:row>59</xdr:row>
      <xdr:rowOff>137341</xdr:rowOff>
    </xdr:to>
    <xdr:sp macro="" textlink="">
      <xdr:nvSpPr>
        <xdr:cNvPr id="154" name="円/楕円 153"/>
        <xdr:cNvSpPr/>
      </xdr:nvSpPr>
      <xdr:spPr>
        <a:xfrm>
          <a:off x="4064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147518</xdr:rowOff>
    </xdr:from>
    <xdr:ext cx="736600" cy="259045"/>
    <xdr:sp macro="" textlink="">
      <xdr:nvSpPr>
        <xdr:cNvPr id="155" name="テキスト ボックス 154"/>
        <xdr:cNvSpPr txBox="1"/>
      </xdr:nvSpPr>
      <xdr:spPr>
        <a:xfrm>
          <a:off x="3733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125367</xdr:rowOff>
    </xdr:from>
    <xdr:to>
      <xdr:col>4</xdr:col>
      <xdr:colOff>533400</xdr:colOff>
      <xdr:row>60</xdr:row>
      <xdr:rowOff>55517</xdr:rowOff>
    </xdr:to>
    <xdr:sp macro="" textlink="">
      <xdr:nvSpPr>
        <xdr:cNvPr id="156" name="円/楕円 155"/>
        <xdr:cNvSpPr/>
      </xdr:nvSpPr>
      <xdr:spPr>
        <a:xfrm>
          <a:off x="3175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65694</xdr:rowOff>
    </xdr:from>
    <xdr:ext cx="762000" cy="259045"/>
    <xdr:sp macro="" textlink="">
      <xdr:nvSpPr>
        <xdr:cNvPr id="157" name="テキスト ボックス 156"/>
        <xdr:cNvSpPr txBox="1"/>
      </xdr:nvSpPr>
      <xdr:spPr>
        <a:xfrm>
          <a:off x="2844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140063</xdr:rowOff>
    </xdr:from>
    <xdr:to>
      <xdr:col>3</xdr:col>
      <xdr:colOff>330200</xdr:colOff>
      <xdr:row>61</xdr:row>
      <xdr:rowOff>70213</xdr:rowOff>
    </xdr:to>
    <xdr:sp macro="" textlink="">
      <xdr:nvSpPr>
        <xdr:cNvPr id="158" name="円/楕円 157"/>
        <xdr:cNvSpPr/>
      </xdr:nvSpPr>
      <xdr:spPr>
        <a:xfrm>
          <a:off x="2286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80390</xdr:rowOff>
    </xdr:from>
    <xdr:ext cx="762000" cy="259045"/>
    <xdr:sp macro="" textlink="">
      <xdr:nvSpPr>
        <xdr:cNvPr id="159" name="テキスト ボックス 158"/>
        <xdr:cNvSpPr txBox="1"/>
      </xdr:nvSpPr>
      <xdr:spPr>
        <a:xfrm>
          <a:off x="1955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126274</xdr:rowOff>
    </xdr:from>
    <xdr:to>
      <xdr:col>2</xdr:col>
      <xdr:colOff>127000</xdr:colOff>
      <xdr:row>61</xdr:row>
      <xdr:rowOff>56424</xdr:rowOff>
    </xdr:to>
    <xdr:sp macro="" textlink="">
      <xdr:nvSpPr>
        <xdr:cNvPr id="160" name="円/楕円 159"/>
        <xdr:cNvSpPr/>
      </xdr:nvSpPr>
      <xdr:spPr>
        <a:xfrm>
          <a:off x="1397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66601</xdr:rowOff>
    </xdr:from>
    <xdr:ext cx="762000" cy="259045"/>
    <xdr:sp macro="" textlink="">
      <xdr:nvSpPr>
        <xdr:cNvPr id="161" name="テキスト ボックス 160"/>
        <xdr:cNvSpPr txBox="1"/>
      </xdr:nvSpPr>
      <xdr:spPr>
        <a:xfrm>
          <a:off x="1066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[193,277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３つの有人離島をはじめとする広大な行政範囲を有していること、全国平均を上回る高齢化地域であること、人口減少が進んでいること、また、本格稼働となったごみ処理施設などの委託料の増が主要因となり、類似団体平均値を大きく上回っている。</a:t>
          </a:r>
          <a:endParaRPr kumimoji="1" lang="en-US" altLang="ja-JP" sz="1300">
            <a:latin typeface="ＭＳ Ｐゴシック"/>
          </a:endParaRPr>
        </a:p>
        <a:p>
          <a:r>
            <a:rPr kumimoji="1" lang="ja-JP" altLang="en-US" sz="1300">
              <a:latin typeface="ＭＳ Ｐゴシック"/>
            </a:rPr>
            <a:t>　今後は人口増につながる企業誘致対策の推進及び人員の適正配置等を継続し、改善に努める。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77432</xdr:rowOff>
    </xdr:from>
    <xdr:to>
      <xdr:col>7</xdr:col>
      <xdr:colOff>152400</xdr:colOff>
      <xdr:row>86</xdr:row>
      <xdr:rowOff>36709</xdr:rowOff>
    </xdr:to>
    <xdr:cxnSp macro="">
      <xdr:nvCxnSpPr>
        <xdr:cNvPr id="194" name="直線コネクタ 193"/>
        <xdr:cNvCxnSpPr/>
      </xdr:nvCxnSpPr>
      <xdr:spPr>
        <a:xfrm>
          <a:off x="4114800" y="14650682"/>
          <a:ext cx="838200" cy="1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51132</xdr:rowOff>
    </xdr:from>
    <xdr:to>
      <xdr:col>6</xdr:col>
      <xdr:colOff>0</xdr:colOff>
      <xdr:row>85</xdr:row>
      <xdr:rowOff>77432</xdr:rowOff>
    </xdr:to>
    <xdr:cxnSp macro="">
      <xdr:nvCxnSpPr>
        <xdr:cNvPr id="197" name="直線コネクタ 196"/>
        <xdr:cNvCxnSpPr/>
      </xdr:nvCxnSpPr>
      <xdr:spPr>
        <a:xfrm>
          <a:off x="3225800" y="14624382"/>
          <a:ext cx="8890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61417</xdr:rowOff>
    </xdr:from>
    <xdr:ext cx="736600" cy="259045"/>
    <xdr:sp macro="" textlink="">
      <xdr:nvSpPr>
        <xdr:cNvPr id="199" name="テキスト ボックス 198"/>
        <xdr:cNvSpPr txBox="1"/>
      </xdr:nvSpPr>
      <xdr:spPr>
        <a:xfrm>
          <a:off x="3733800" y="1412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99788</xdr:rowOff>
    </xdr:from>
    <xdr:to>
      <xdr:col>4</xdr:col>
      <xdr:colOff>482600</xdr:colOff>
      <xdr:row>85</xdr:row>
      <xdr:rowOff>51132</xdr:rowOff>
    </xdr:to>
    <xdr:cxnSp macro="">
      <xdr:nvCxnSpPr>
        <xdr:cNvPr id="200" name="直線コネクタ 199"/>
        <xdr:cNvCxnSpPr/>
      </xdr:nvCxnSpPr>
      <xdr:spPr>
        <a:xfrm>
          <a:off x="2336800" y="14501588"/>
          <a:ext cx="889000" cy="1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38678</xdr:rowOff>
    </xdr:from>
    <xdr:ext cx="762000" cy="259045"/>
    <xdr:sp macro="" textlink="">
      <xdr:nvSpPr>
        <xdr:cNvPr id="202" name="テキスト ボックス 201"/>
        <xdr:cNvSpPr txBox="1"/>
      </xdr:nvSpPr>
      <xdr:spPr>
        <a:xfrm>
          <a:off x="2844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99788</xdr:rowOff>
    </xdr:from>
    <xdr:to>
      <xdr:col>3</xdr:col>
      <xdr:colOff>279400</xdr:colOff>
      <xdr:row>84</xdr:row>
      <xdr:rowOff>130973</xdr:rowOff>
    </xdr:to>
    <xdr:cxnSp macro="">
      <xdr:nvCxnSpPr>
        <xdr:cNvPr id="203" name="直線コネクタ 202"/>
        <xdr:cNvCxnSpPr/>
      </xdr:nvCxnSpPr>
      <xdr:spPr>
        <a:xfrm flipV="1">
          <a:off x="1447800" y="14501588"/>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5475</xdr:rowOff>
    </xdr:from>
    <xdr:ext cx="762000" cy="259045"/>
    <xdr:sp macro="" textlink="">
      <xdr:nvSpPr>
        <xdr:cNvPr id="205" name="テキスト ボックス 204"/>
        <xdr:cNvSpPr txBox="1"/>
      </xdr:nvSpPr>
      <xdr:spPr>
        <a:xfrm>
          <a:off x="1955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126860</xdr:rowOff>
    </xdr:from>
    <xdr:ext cx="762000" cy="259045"/>
    <xdr:sp macro="" textlink="">
      <xdr:nvSpPr>
        <xdr:cNvPr id="207" name="テキスト ボックス 206"/>
        <xdr:cNvSpPr txBox="1"/>
      </xdr:nvSpPr>
      <xdr:spPr>
        <a:xfrm>
          <a:off x="1066800" y="1401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157359</xdr:rowOff>
    </xdr:from>
    <xdr:to>
      <xdr:col>7</xdr:col>
      <xdr:colOff>203200</xdr:colOff>
      <xdr:row>86</xdr:row>
      <xdr:rowOff>87509</xdr:rowOff>
    </xdr:to>
    <xdr:sp macro="" textlink="">
      <xdr:nvSpPr>
        <xdr:cNvPr id="213" name="円/楕円 212"/>
        <xdr:cNvSpPr/>
      </xdr:nvSpPr>
      <xdr:spPr>
        <a:xfrm>
          <a:off x="4902200" y="147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129436</xdr:rowOff>
    </xdr:from>
    <xdr:ext cx="762000" cy="259045"/>
    <xdr:sp macro="" textlink="">
      <xdr:nvSpPr>
        <xdr:cNvPr id="214" name="人件費・物件費等の状況該当値テキスト"/>
        <xdr:cNvSpPr txBox="1"/>
      </xdr:nvSpPr>
      <xdr:spPr>
        <a:xfrm>
          <a:off x="5041900" y="147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193,277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26632</xdr:rowOff>
    </xdr:from>
    <xdr:to>
      <xdr:col>6</xdr:col>
      <xdr:colOff>50800</xdr:colOff>
      <xdr:row>85</xdr:row>
      <xdr:rowOff>128232</xdr:rowOff>
    </xdr:to>
    <xdr:sp macro="" textlink="">
      <xdr:nvSpPr>
        <xdr:cNvPr id="215" name="円/楕円 214"/>
        <xdr:cNvSpPr/>
      </xdr:nvSpPr>
      <xdr:spPr>
        <a:xfrm>
          <a:off x="4064000" y="145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113009</xdr:rowOff>
    </xdr:from>
    <xdr:ext cx="736600" cy="259045"/>
    <xdr:sp macro="" textlink="">
      <xdr:nvSpPr>
        <xdr:cNvPr id="216" name="テキスト ボックス 215"/>
        <xdr:cNvSpPr txBox="1"/>
      </xdr:nvSpPr>
      <xdr:spPr>
        <a:xfrm>
          <a:off x="3733800" y="14686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179,733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332</xdr:rowOff>
    </xdr:from>
    <xdr:to>
      <xdr:col>4</xdr:col>
      <xdr:colOff>533400</xdr:colOff>
      <xdr:row>85</xdr:row>
      <xdr:rowOff>101932</xdr:rowOff>
    </xdr:to>
    <xdr:sp macro="" textlink="">
      <xdr:nvSpPr>
        <xdr:cNvPr id="217" name="円/楕円 216"/>
        <xdr:cNvSpPr/>
      </xdr:nvSpPr>
      <xdr:spPr>
        <a:xfrm>
          <a:off x="3175000" y="145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86709</xdr:rowOff>
    </xdr:from>
    <xdr:ext cx="762000" cy="259045"/>
    <xdr:sp macro="" textlink="">
      <xdr:nvSpPr>
        <xdr:cNvPr id="218" name="テキスト ボックス 217"/>
        <xdr:cNvSpPr txBox="1"/>
      </xdr:nvSpPr>
      <xdr:spPr>
        <a:xfrm>
          <a:off x="2844800" y="1465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177,008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48988</xdr:rowOff>
    </xdr:from>
    <xdr:to>
      <xdr:col>3</xdr:col>
      <xdr:colOff>330200</xdr:colOff>
      <xdr:row>84</xdr:row>
      <xdr:rowOff>150588</xdr:rowOff>
    </xdr:to>
    <xdr:sp macro="" textlink="">
      <xdr:nvSpPr>
        <xdr:cNvPr id="219" name="円/楕円 218"/>
        <xdr:cNvSpPr/>
      </xdr:nvSpPr>
      <xdr:spPr>
        <a:xfrm>
          <a:off x="2286000" y="144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135365</xdr:rowOff>
    </xdr:from>
    <xdr:ext cx="762000" cy="259045"/>
    <xdr:sp macro="" textlink="">
      <xdr:nvSpPr>
        <xdr:cNvPr id="220" name="テキスト ボックス 219"/>
        <xdr:cNvSpPr txBox="1"/>
      </xdr:nvSpPr>
      <xdr:spPr>
        <a:xfrm>
          <a:off x="1955800" y="1453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164,286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80173</xdr:rowOff>
    </xdr:from>
    <xdr:to>
      <xdr:col>2</xdr:col>
      <xdr:colOff>127000</xdr:colOff>
      <xdr:row>85</xdr:row>
      <xdr:rowOff>10323</xdr:rowOff>
    </xdr:to>
    <xdr:sp macro="" textlink="">
      <xdr:nvSpPr>
        <xdr:cNvPr id="221" name="円/楕円 220"/>
        <xdr:cNvSpPr/>
      </xdr:nvSpPr>
      <xdr:spPr>
        <a:xfrm>
          <a:off x="1397000" y="144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166550</xdr:rowOff>
    </xdr:from>
    <xdr:ext cx="762000" cy="259045"/>
    <xdr:sp macro="" textlink="">
      <xdr:nvSpPr>
        <xdr:cNvPr id="222" name="テキスト ボックス 221"/>
        <xdr:cNvSpPr txBox="1"/>
      </xdr:nvSpPr>
      <xdr:spPr>
        <a:xfrm>
          <a:off x="1066800" y="1456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ラスパイレス指数は、昨年比</a:t>
          </a:r>
          <a:r>
            <a:rPr kumimoji="1" lang="en-US" altLang="ja-JP" sz="1300">
              <a:solidFill>
                <a:schemeClr val="dk1"/>
              </a:solidFill>
              <a:latin typeface="+mn-ea"/>
              <a:ea typeface="+mn-ea"/>
              <a:cs typeface="+mn-cs"/>
            </a:rPr>
            <a:t>1.2</a:t>
          </a:r>
          <a:r>
            <a:rPr kumimoji="1" lang="ja-JP" altLang="ja-JP" sz="1300">
              <a:solidFill>
                <a:schemeClr val="dk1"/>
              </a:solidFill>
              <a:latin typeface="+mn-ea"/>
              <a:ea typeface="+mn-ea"/>
              <a:cs typeface="+mn-cs"/>
            </a:rPr>
            <a:t>ポイントの減となっているが、これは昨年度の数値算定の誤りによるものである。（参考：昨年度修正後数値</a:t>
          </a:r>
          <a:r>
            <a:rPr kumimoji="1" lang="en-US" altLang="ja-JP" sz="1300">
              <a:solidFill>
                <a:schemeClr val="dk1"/>
              </a:solidFill>
              <a:latin typeface="+mn-ea"/>
              <a:ea typeface="+mn-ea"/>
              <a:cs typeface="+mn-cs"/>
            </a:rPr>
            <a:t>99.2</a:t>
          </a:r>
          <a:r>
            <a:rPr kumimoji="1" lang="ja-JP" altLang="ja-JP" sz="1300">
              <a:solidFill>
                <a:schemeClr val="dk1"/>
              </a:solidFill>
              <a:latin typeface="+mn-ea"/>
              <a:ea typeface="+mn-ea"/>
              <a:cs typeface="+mn-cs"/>
            </a:rPr>
            <a:t>）</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昨年の修正後数値と比較して</a:t>
          </a:r>
          <a:r>
            <a:rPr kumimoji="1" lang="en-US" altLang="ja-JP" sz="1300">
              <a:solidFill>
                <a:schemeClr val="dk1"/>
              </a:solidFill>
              <a:latin typeface="+mn-ea"/>
              <a:ea typeface="+mn-ea"/>
              <a:cs typeface="+mn-cs"/>
            </a:rPr>
            <a:t>0.1</a:t>
          </a:r>
          <a:r>
            <a:rPr kumimoji="1" lang="ja-JP" altLang="ja-JP" sz="1300">
              <a:solidFill>
                <a:schemeClr val="dk1"/>
              </a:solidFill>
              <a:latin typeface="+mn-ea"/>
              <a:ea typeface="+mn-ea"/>
              <a:cs typeface="+mn-cs"/>
            </a:rPr>
            <a:t>ポイントの減となったが、依然として類似団体の平均を</a:t>
          </a:r>
          <a:r>
            <a:rPr kumimoji="1" lang="ja-JP" altLang="en-US" sz="1300">
              <a:solidFill>
                <a:schemeClr val="dk1"/>
              </a:solidFill>
              <a:latin typeface="+mn-ea"/>
              <a:ea typeface="+mn-ea"/>
              <a:cs typeface="+mn-cs"/>
            </a:rPr>
            <a:t>上</a:t>
          </a:r>
          <a:r>
            <a:rPr kumimoji="1" lang="ja-JP" altLang="ja-JP" sz="1300">
              <a:solidFill>
                <a:schemeClr val="dk1"/>
              </a:solidFill>
              <a:latin typeface="+mn-ea"/>
              <a:ea typeface="+mn-ea"/>
              <a:cs typeface="+mn-cs"/>
            </a:rPr>
            <a:t>回る数値で推移していること</a:t>
          </a:r>
          <a:r>
            <a:rPr kumimoji="1" lang="ja-JP" altLang="ja-JP" sz="1300">
              <a:solidFill>
                <a:schemeClr val="dk1"/>
              </a:solidFill>
              <a:latin typeface="+mn-lt"/>
              <a:ea typeface="+mn-ea"/>
              <a:cs typeface="+mn-cs"/>
            </a:rPr>
            <a:t>から、今後も国や県の基準に沿った給与制度の確立や、昇給昇格基準の見直しなど、一層の適正化に努める。</a:t>
          </a:r>
          <a:endParaRPr lang="ja-JP" altLang="ja-JP" sz="13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135164</xdr:rowOff>
    </xdr:to>
    <xdr:cxnSp macro="">
      <xdr:nvCxnSpPr>
        <xdr:cNvPr id="253" name="直線コネクタ 252"/>
        <xdr:cNvCxnSpPr/>
      </xdr:nvCxnSpPr>
      <xdr:spPr>
        <a:xfrm flipV="1">
          <a:off x="17018000" y="13754705"/>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54"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55" name="直線コネクタ 254"/>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6"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7" name="直線コネクタ 256"/>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85</xdr:row>
      <xdr:rowOff>8768</xdr:rowOff>
    </xdr:to>
    <xdr:cxnSp macro="">
      <xdr:nvCxnSpPr>
        <xdr:cNvPr id="258" name="直線コネクタ 257"/>
        <xdr:cNvCxnSpPr/>
      </xdr:nvCxnSpPr>
      <xdr:spPr>
        <a:xfrm flipV="1">
          <a:off x="16179800" y="14444134"/>
          <a:ext cx="8382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9"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60" name="フローチャート : 判断 259"/>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85</xdr:row>
      <xdr:rowOff>8768</xdr:rowOff>
    </xdr:to>
    <xdr:cxnSp macro="">
      <xdr:nvCxnSpPr>
        <xdr:cNvPr id="261" name="直線コネクタ 260"/>
        <xdr:cNvCxnSpPr/>
      </xdr:nvCxnSpPr>
      <xdr:spPr>
        <a:xfrm>
          <a:off x="15290800" y="1442115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84</xdr:row>
      <xdr:rowOff>42334</xdr:rowOff>
    </xdr:to>
    <xdr:cxnSp macro="">
      <xdr:nvCxnSpPr>
        <xdr:cNvPr id="264" name="直線コネクタ 263"/>
        <xdr:cNvCxnSpPr/>
      </xdr:nvCxnSpPr>
      <xdr:spPr>
        <a:xfrm flipV="1">
          <a:off x="14401800" y="144211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104321</xdr:rowOff>
    </xdr:to>
    <xdr:cxnSp macro="">
      <xdr:nvCxnSpPr>
        <xdr:cNvPr id="267" name="直線コネクタ 266"/>
        <xdr:cNvCxnSpPr/>
      </xdr:nvCxnSpPr>
      <xdr:spPr>
        <a:xfrm flipV="1">
          <a:off x="13512800" y="14444134"/>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8" name="フローチャート : 判断 267"/>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9" name="テキスト ボックス 268"/>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70" name="フローチャート : 判断 269"/>
        <xdr:cNvSpPr/>
      </xdr:nvSpPr>
      <xdr:spPr>
        <a:xfrm>
          <a:off x="13462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71" name="テキスト ボックス 270"/>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7" name="円/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8"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129418</xdr:rowOff>
    </xdr:from>
    <xdr:to>
      <xdr:col>23</xdr:col>
      <xdr:colOff>457200</xdr:colOff>
      <xdr:row>85</xdr:row>
      <xdr:rowOff>59568</xdr:rowOff>
    </xdr:to>
    <xdr:sp macro="" textlink="">
      <xdr:nvSpPr>
        <xdr:cNvPr id="279" name="円/楕円 278"/>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80" name="テキスト ボックス 27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81" name="円/楕円 280"/>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82" name="テキスト ボックス 281"/>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3" name="円/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4" name="テキスト ボックス 283"/>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5" name="円/楕円 284"/>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6" name="テキスト ボックス 285"/>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　市町村合併後に定員適正化計画を作成し、それに基づき職員の削減を図ってきたが、断続的な人口減少傾向の影響もあり、人口千人当たりの職員数では類似団体の平均値より若干上回っている状況である。</a:t>
          </a:r>
          <a:br>
            <a:rPr lang="ja-JP" altLang="ja-JP" sz="1300">
              <a:solidFill>
                <a:schemeClr val="dk1"/>
              </a:solidFill>
              <a:latin typeface="+mn-lt"/>
              <a:ea typeface="+mn-ea"/>
              <a:cs typeface="+mn-cs"/>
            </a:rPr>
          </a:br>
          <a:r>
            <a:rPr lang="ja-JP" altLang="ja-JP" sz="1300">
              <a:solidFill>
                <a:schemeClr val="dk1"/>
              </a:solidFill>
              <a:latin typeface="+mn-lt"/>
              <a:ea typeface="+mn-ea"/>
              <a:cs typeface="+mn-cs"/>
            </a:rPr>
            <a:t>　しかし</a:t>
          </a:r>
          <a:r>
            <a:rPr lang="ja-JP" altLang="en-US" sz="1300">
              <a:solidFill>
                <a:schemeClr val="dk1"/>
              </a:solidFill>
              <a:latin typeface="+mn-lt"/>
              <a:ea typeface="+mn-ea"/>
              <a:cs typeface="+mn-cs"/>
            </a:rPr>
            <a:t>、</a:t>
          </a:r>
          <a:r>
            <a:rPr lang="ja-JP" altLang="ja-JP" sz="1300">
              <a:solidFill>
                <a:schemeClr val="dk1"/>
              </a:solidFill>
              <a:latin typeface="+mn-lt"/>
              <a:ea typeface="+mn-ea"/>
              <a:cs typeface="+mn-cs"/>
            </a:rPr>
            <a:t>今後は多様化する住民ニーズへの対応や地方分権改革の推進など業務量</a:t>
          </a:r>
          <a:r>
            <a:rPr lang="ja-JP" altLang="en-US" sz="1300">
              <a:solidFill>
                <a:schemeClr val="dk1"/>
              </a:solidFill>
              <a:latin typeface="+mn-lt"/>
              <a:ea typeface="+mn-ea"/>
              <a:cs typeface="+mn-cs"/>
            </a:rPr>
            <a:t>の</a:t>
          </a:r>
          <a:r>
            <a:rPr lang="ja-JP" altLang="ja-JP" sz="1300">
              <a:solidFill>
                <a:schemeClr val="dk1"/>
              </a:solidFill>
              <a:latin typeface="+mn-lt"/>
              <a:ea typeface="+mn-ea"/>
              <a:cs typeface="+mn-cs"/>
            </a:rPr>
            <a:t>増加が見込まれており、これからの行政サービスを維持していくために、適正な職員数の確保に努める必要がある。</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6" name="直線コネクタ 315"/>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7"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8" name="直線コネクタ 317"/>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9"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20" name="直線コネクタ 319"/>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147003</xdr:rowOff>
    </xdr:from>
    <xdr:to>
      <xdr:col>24</xdr:col>
      <xdr:colOff>558800</xdr:colOff>
      <xdr:row>63</xdr:row>
      <xdr:rowOff>5715</xdr:rowOff>
    </xdr:to>
    <xdr:cxnSp macro="">
      <xdr:nvCxnSpPr>
        <xdr:cNvPr id="321" name="直線コネクタ 320"/>
        <xdr:cNvCxnSpPr/>
      </xdr:nvCxnSpPr>
      <xdr:spPr>
        <a:xfrm>
          <a:off x="16179800" y="1077690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2"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3" name="フローチャート : 判断 322"/>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102764</xdr:rowOff>
    </xdr:from>
    <xdr:to>
      <xdr:col>23</xdr:col>
      <xdr:colOff>406400</xdr:colOff>
      <xdr:row>62</xdr:row>
      <xdr:rowOff>147003</xdr:rowOff>
    </xdr:to>
    <xdr:cxnSp macro="">
      <xdr:nvCxnSpPr>
        <xdr:cNvPr id="324" name="直線コネクタ 323"/>
        <xdr:cNvCxnSpPr/>
      </xdr:nvCxnSpPr>
      <xdr:spPr>
        <a:xfrm>
          <a:off x="15290800" y="10732664"/>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5" name="フローチャート : 判断 324"/>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26" name="テキスト ボックス 325"/>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44450</xdr:rowOff>
    </xdr:from>
    <xdr:to>
      <xdr:col>22</xdr:col>
      <xdr:colOff>203200</xdr:colOff>
      <xdr:row>62</xdr:row>
      <xdr:rowOff>102764</xdr:rowOff>
    </xdr:to>
    <xdr:cxnSp macro="">
      <xdr:nvCxnSpPr>
        <xdr:cNvPr id="327" name="直線コネクタ 326"/>
        <xdr:cNvCxnSpPr/>
      </xdr:nvCxnSpPr>
      <xdr:spPr>
        <a:xfrm>
          <a:off x="14401800" y="10674350"/>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8" name="フローチャート : 判断 327"/>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9" name="テキスト ボックス 328"/>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44450</xdr:rowOff>
    </xdr:from>
    <xdr:to>
      <xdr:col>21</xdr:col>
      <xdr:colOff>0</xdr:colOff>
      <xdr:row>62</xdr:row>
      <xdr:rowOff>44450</xdr:rowOff>
    </xdr:to>
    <xdr:cxnSp macro="">
      <xdr:nvCxnSpPr>
        <xdr:cNvPr id="330" name="直線コネクタ 329"/>
        <xdr:cNvCxnSpPr/>
      </xdr:nvCxnSpPr>
      <xdr:spPr>
        <a:xfrm>
          <a:off x="13512800" y="1067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31" name="フローチャート : 判断 330"/>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2" name="テキスト ボックス 331"/>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3" name="フローチャート : 判断 332"/>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4" name="テキスト ボックス 333"/>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126365</xdr:rowOff>
    </xdr:from>
    <xdr:to>
      <xdr:col>24</xdr:col>
      <xdr:colOff>609600</xdr:colOff>
      <xdr:row>63</xdr:row>
      <xdr:rowOff>56515</xdr:rowOff>
    </xdr:to>
    <xdr:sp macro="" textlink="">
      <xdr:nvSpPr>
        <xdr:cNvPr id="340" name="円/楕円 339"/>
        <xdr:cNvSpPr/>
      </xdr:nvSpPr>
      <xdr:spPr>
        <a:xfrm>
          <a:off x="16967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98442</xdr:rowOff>
    </xdr:from>
    <xdr:ext cx="762000" cy="259045"/>
    <xdr:sp macro="" textlink="">
      <xdr:nvSpPr>
        <xdr:cNvPr id="341" name="定員管理の状況該当値テキスト"/>
        <xdr:cNvSpPr txBox="1"/>
      </xdr:nvSpPr>
      <xdr:spPr>
        <a:xfrm>
          <a:off x="17106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96203</xdr:rowOff>
    </xdr:from>
    <xdr:to>
      <xdr:col>23</xdr:col>
      <xdr:colOff>457200</xdr:colOff>
      <xdr:row>63</xdr:row>
      <xdr:rowOff>26353</xdr:rowOff>
    </xdr:to>
    <xdr:sp macro="" textlink="">
      <xdr:nvSpPr>
        <xdr:cNvPr id="342" name="円/楕円 341"/>
        <xdr:cNvSpPr/>
      </xdr:nvSpPr>
      <xdr:spPr>
        <a:xfrm>
          <a:off x="16129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11130</xdr:rowOff>
    </xdr:from>
    <xdr:ext cx="736600" cy="259045"/>
    <xdr:sp macro="" textlink="">
      <xdr:nvSpPr>
        <xdr:cNvPr id="343" name="テキスト ボックス 342"/>
        <xdr:cNvSpPr txBox="1"/>
      </xdr:nvSpPr>
      <xdr:spPr>
        <a:xfrm>
          <a:off x="15798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51964</xdr:rowOff>
    </xdr:from>
    <xdr:to>
      <xdr:col>22</xdr:col>
      <xdr:colOff>254000</xdr:colOff>
      <xdr:row>62</xdr:row>
      <xdr:rowOff>153564</xdr:rowOff>
    </xdr:to>
    <xdr:sp macro="" textlink="">
      <xdr:nvSpPr>
        <xdr:cNvPr id="344" name="円/楕円 343"/>
        <xdr:cNvSpPr/>
      </xdr:nvSpPr>
      <xdr:spPr>
        <a:xfrm>
          <a:off x="15240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138341</xdr:rowOff>
    </xdr:from>
    <xdr:ext cx="762000" cy="259045"/>
    <xdr:sp macro="" textlink="">
      <xdr:nvSpPr>
        <xdr:cNvPr id="345" name="テキスト ボックス 344"/>
        <xdr:cNvSpPr txBox="1"/>
      </xdr:nvSpPr>
      <xdr:spPr>
        <a:xfrm>
          <a:off x="14909800" y="1076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165100</xdr:rowOff>
    </xdr:from>
    <xdr:to>
      <xdr:col>21</xdr:col>
      <xdr:colOff>50800</xdr:colOff>
      <xdr:row>62</xdr:row>
      <xdr:rowOff>95250</xdr:rowOff>
    </xdr:to>
    <xdr:sp macro="" textlink="">
      <xdr:nvSpPr>
        <xdr:cNvPr id="346" name="円/楕円 345"/>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47" name="テキスト ボックス 346"/>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48" name="円/楕円 347"/>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49" name="テキスト ボックス 348"/>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継続的に実施してきた繰上償還等の効果により、前年度</a:t>
          </a:r>
          <a:r>
            <a:rPr kumimoji="1" lang="ja-JP" altLang="en-US" sz="1300">
              <a:solidFill>
                <a:schemeClr val="dk1"/>
              </a:solidFill>
              <a:latin typeface="+mn-lt"/>
              <a:ea typeface="+mn-ea"/>
              <a:cs typeface="+mn-cs"/>
            </a:rPr>
            <a:t>から</a:t>
          </a:r>
          <a:r>
            <a:rPr kumimoji="1" lang="en-US" altLang="ja-JP" sz="1300">
              <a:solidFill>
                <a:schemeClr val="dk1"/>
              </a:solidFill>
              <a:latin typeface="+mn-ea"/>
              <a:ea typeface="+mn-ea"/>
              <a:cs typeface="+mn-cs"/>
            </a:rPr>
            <a:t>1.4</a:t>
          </a:r>
          <a:r>
            <a:rPr kumimoji="1" lang="ja-JP" altLang="en-US" sz="1300">
              <a:solidFill>
                <a:schemeClr val="dk1"/>
              </a:solidFill>
              <a:latin typeface="+mn-ea"/>
              <a:ea typeface="+mn-ea"/>
              <a:cs typeface="+mn-cs"/>
            </a:rPr>
            <a:t>ポイント低下し、</a:t>
          </a:r>
          <a:r>
            <a:rPr kumimoji="1" lang="ja-JP" altLang="ja-JP" sz="1300">
              <a:solidFill>
                <a:schemeClr val="dk1"/>
              </a:solidFill>
              <a:latin typeface="+mn-lt"/>
              <a:ea typeface="+mn-ea"/>
              <a:cs typeface="+mn-cs"/>
            </a:rPr>
            <a:t>類似団体平均値を大幅に下回っている。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今後は光ファイバーインターネットサービス通信網整備事業などの大型起債事業の影響で地方債償還額の増加が見込まれるため、引き続き計画的な繰上償還や新規地方債の発行抑制に努める。</a:t>
          </a:r>
          <a:endParaRPr lang="ja-JP" altLang="ja-JP" sz="1300"/>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80" name="直線コネクタ 379"/>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81"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2" name="直線コネクタ 381"/>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3"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4" name="直線コネクタ 383"/>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122464</xdr:rowOff>
    </xdr:from>
    <xdr:to>
      <xdr:col>24</xdr:col>
      <xdr:colOff>558800</xdr:colOff>
      <xdr:row>36</xdr:row>
      <xdr:rowOff>111881</xdr:rowOff>
    </xdr:to>
    <xdr:cxnSp macro="">
      <xdr:nvCxnSpPr>
        <xdr:cNvPr id="385" name="直線コネクタ 384"/>
        <xdr:cNvCxnSpPr/>
      </xdr:nvCxnSpPr>
      <xdr:spPr>
        <a:xfrm flipV="1">
          <a:off x="16179800" y="6123214"/>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3222</xdr:rowOff>
    </xdr:from>
    <xdr:ext cx="762000" cy="259045"/>
    <xdr:sp macro="" textlink="">
      <xdr:nvSpPr>
        <xdr:cNvPr id="386"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7" name="フローチャート : 判断 386"/>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111881</xdr:rowOff>
    </xdr:from>
    <xdr:to>
      <xdr:col>23</xdr:col>
      <xdr:colOff>406400</xdr:colOff>
      <xdr:row>38</xdr:row>
      <xdr:rowOff>67733</xdr:rowOff>
    </xdr:to>
    <xdr:cxnSp macro="">
      <xdr:nvCxnSpPr>
        <xdr:cNvPr id="388" name="直線コネクタ 387"/>
        <xdr:cNvCxnSpPr/>
      </xdr:nvCxnSpPr>
      <xdr:spPr>
        <a:xfrm flipV="1">
          <a:off x="15290800" y="6284081"/>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9" name="フローチャート : 判断 388"/>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90" name="テキスト ボックス 389"/>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67733</xdr:rowOff>
    </xdr:from>
    <xdr:to>
      <xdr:col>22</xdr:col>
      <xdr:colOff>203200</xdr:colOff>
      <xdr:row>40</xdr:row>
      <xdr:rowOff>35076</xdr:rowOff>
    </xdr:to>
    <xdr:cxnSp macro="">
      <xdr:nvCxnSpPr>
        <xdr:cNvPr id="391" name="直線コネクタ 390"/>
        <xdr:cNvCxnSpPr/>
      </xdr:nvCxnSpPr>
      <xdr:spPr>
        <a:xfrm flipV="1">
          <a:off x="14401800" y="658283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2" name="フローチャート : 判断 391"/>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3" name="テキスト ボックス 392"/>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35076</xdr:rowOff>
    </xdr:from>
    <xdr:to>
      <xdr:col>21</xdr:col>
      <xdr:colOff>0</xdr:colOff>
      <xdr:row>41</xdr:row>
      <xdr:rowOff>162378</xdr:rowOff>
    </xdr:to>
    <xdr:cxnSp macro="">
      <xdr:nvCxnSpPr>
        <xdr:cNvPr id="394" name="直線コネクタ 393"/>
        <xdr:cNvCxnSpPr/>
      </xdr:nvCxnSpPr>
      <xdr:spPr>
        <a:xfrm flipV="1">
          <a:off x="13512800" y="6893076"/>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5" name="フローチャート : 判断 394"/>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6" name="テキスト ボックス 395"/>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7" name="フローチャート : 判断 396"/>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398" name="テキスト ボックス 397"/>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71664</xdr:rowOff>
    </xdr:from>
    <xdr:to>
      <xdr:col>24</xdr:col>
      <xdr:colOff>609600</xdr:colOff>
      <xdr:row>36</xdr:row>
      <xdr:rowOff>1814</xdr:rowOff>
    </xdr:to>
    <xdr:sp macro="" textlink="">
      <xdr:nvSpPr>
        <xdr:cNvPr id="404" name="円/楕円 403"/>
        <xdr:cNvSpPr/>
      </xdr:nvSpPr>
      <xdr:spPr>
        <a:xfrm>
          <a:off x="169672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164391</xdr:rowOff>
    </xdr:from>
    <xdr:ext cx="762000" cy="259045"/>
    <xdr:sp macro="" textlink="">
      <xdr:nvSpPr>
        <xdr:cNvPr id="405" name="公債費負担の状況該当値テキスト"/>
        <xdr:cNvSpPr txBox="1"/>
      </xdr:nvSpPr>
      <xdr:spPr>
        <a:xfrm>
          <a:off x="17106900" y="59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61081</xdr:rowOff>
    </xdr:from>
    <xdr:to>
      <xdr:col>23</xdr:col>
      <xdr:colOff>457200</xdr:colOff>
      <xdr:row>36</xdr:row>
      <xdr:rowOff>162681</xdr:rowOff>
    </xdr:to>
    <xdr:sp macro="" textlink="">
      <xdr:nvSpPr>
        <xdr:cNvPr id="406" name="円/楕円 405"/>
        <xdr:cNvSpPr/>
      </xdr:nvSpPr>
      <xdr:spPr>
        <a:xfrm>
          <a:off x="161290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1408</xdr:rowOff>
    </xdr:from>
    <xdr:ext cx="736600" cy="259045"/>
    <xdr:sp macro="" textlink="">
      <xdr:nvSpPr>
        <xdr:cNvPr id="407" name="テキスト ボックス 406"/>
        <xdr:cNvSpPr txBox="1"/>
      </xdr:nvSpPr>
      <xdr:spPr>
        <a:xfrm>
          <a:off x="15798800" y="600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16933</xdr:rowOff>
    </xdr:from>
    <xdr:to>
      <xdr:col>22</xdr:col>
      <xdr:colOff>254000</xdr:colOff>
      <xdr:row>38</xdr:row>
      <xdr:rowOff>118533</xdr:rowOff>
    </xdr:to>
    <xdr:sp macro="" textlink="">
      <xdr:nvSpPr>
        <xdr:cNvPr id="408" name="円/楕円 407"/>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128710</xdr:rowOff>
    </xdr:from>
    <xdr:ext cx="762000" cy="259045"/>
    <xdr:sp macro="" textlink="">
      <xdr:nvSpPr>
        <xdr:cNvPr id="409" name="テキスト ボックス 408"/>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155726</xdr:rowOff>
    </xdr:from>
    <xdr:to>
      <xdr:col>21</xdr:col>
      <xdr:colOff>50800</xdr:colOff>
      <xdr:row>40</xdr:row>
      <xdr:rowOff>85876</xdr:rowOff>
    </xdr:to>
    <xdr:sp macro="" textlink="">
      <xdr:nvSpPr>
        <xdr:cNvPr id="410" name="円/楕円 409"/>
        <xdr:cNvSpPr/>
      </xdr:nvSpPr>
      <xdr:spPr>
        <a:xfrm>
          <a:off x="14351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96053</xdr:rowOff>
    </xdr:from>
    <xdr:ext cx="762000" cy="259045"/>
    <xdr:sp macro="" textlink="">
      <xdr:nvSpPr>
        <xdr:cNvPr id="411" name="テキスト ボックス 410"/>
        <xdr:cNvSpPr txBox="1"/>
      </xdr:nvSpPr>
      <xdr:spPr>
        <a:xfrm>
          <a:off x="14020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412" name="円/楕円 411"/>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413" name="テキスト ボックス 412"/>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latin typeface="+mn-lt"/>
              <a:ea typeface="+mn-ea"/>
              <a:cs typeface="+mn-cs"/>
            </a:rPr>
            <a:t>公営企業債等繰入見込額の減少により将来負担額が減少し</a:t>
          </a:r>
          <a:r>
            <a:rPr kumimoji="1" lang="ja-JP" altLang="en-US" sz="1300">
              <a:solidFill>
                <a:schemeClr val="dk1"/>
              </a:solidFill>
              <a:latin typeface="+mn-lt"/>
              <a:ea typeface="+mn-ea"/>
              <a:cs typeface="+mn-cs"/>
            </a:rPr>
            <a:t>ていること</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また、</a:t>
          </a:r>
          <a:r>
            <a:rPr kumimoji="1" lang="ja-JP" altLang="ja-JP" sz="1300">
              <a:solidFill>
                <a:schemeClr val="dk1"/>
              </a:solidFill>
              <a:latin typeface="+mn-lt"/>
              <a:ea typeface="+mn-ea"/>
              <a:cs typeface="+mn-cs"/>
            </a:rPr>
            <a:t>充当可能基金の増加等により将来負担額を充当可能財源が上回っていること</a:t>
          </a:r>
          <a:r>
            <a:rPr kumimoji="1" lang="ja-JP" altLang="en-US" sz="1300">
              <a:solidFill>
                <a:schemeClr val="dk1"/>
              </a:solidFill>
              <a:latin typeface="+mn-lt"/>
              <a:ea typeface="+mn-ea"/>
              <a:cs typeface="+mn-cs"/>
            </a:rPr>
            <a:t>から、</a:t>
          </a:r>
          <a:r>
            <a:rPr kumimoji="1" lang="ja-JP" altLang="ja-JP" sz="1300">
              <a:solidFill>
                <a:schemeClr val="dk1"/>
              </a:solidFill>
              <a:latin typeface="+mn-lt"/>
              <a:ea typeface="+mn-ea"/>
              <a:cs typeface="+mn-cs"/>
            </a:rPr>
            <a:t>将来負担比率はなしとなっている。</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今後も公債費等義務的経費の削減を中心とする行財政改革の推進によ</a:t>
          </a:r>
          <a:r>
            <a:rPr kumimoji="1" lang="ja-JP" altLang="en-US" sz="1300">
              <a:solidFill>
                <a:schemeClr val="dk1"/>
              </a:solidFill>
              <a:latin typeface="+mn-lt"/>
              <a:ea typeface="+mn-ea"/>
              <a:cs typeface="+mn-cs"/>
            </a:rPr>
            <a:t>り、</a:t>
          </a:r>
          <a:r>
            <a:rPr kumimoji="1" lang="ja-JP" altLang="ja-JP" sz="1300">
              <a:solidFill>
                <a:schemeClr val="dk1"/>
              </a:solidFill>
              <a:latin typeface="+mn-lt"/>
              <a:ea typeface="+mn-ea"/>
              <a:cs typeface="+mn-cs"/>
            </a:rPr>
            <a:t>財政健全化に努める。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2" name="直線コネクタ 441"/>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3"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4" name="直線コネクタ 443"/>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7" name="将来負担の状況平均値テキスト"/>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8" name="フローチャート : 判断 447"/>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9" name="フローチャート : 判断 448"/>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50" name="テキスト ボックス 449"/>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139023</xdr:rowOff>
    </xdr:from>
    <xdr:to>
      <xdr:col>22</xdr:col>
      <xdr:colOff>254000</xdr:colOff>
      <xdr:row>16</xdr:row>
      <xdr:rowOff>69173</xdr:rowOff>
    </xdr:to>
    <xdr:sp macro="" textlink="">
      <xdr:nvSpPr>
        <xdr:cNvPr id="451" name="フローチャート : 判断 450"/>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2" name="テキスト ボックス 451"/>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1355</xdr:rowOff>
    </xdr:from>
    <xdr:to>
      <xdr:col>21</xdr:col>
      <xdr:colOff>50800</xdr:colOff>
      <xdr:row>16</xdr:row>
      <xdr:rowOff>102955</xdr:rowOff>
    </xdr:to>
    <xdr:sp macro="" textlink="">
      <xdr:nvSpPr>
        <xdr:cNvPr id="453" name="フローチャート : 判断 452"/>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4" name="テキスト ボックス 453"/>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5" name="フローチャート : 判断 454"/>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6" name="テキスト ボックス 455"/>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29,025
28,596
241.59
22,983,500
21,929,928
906,767
12,944,683
22,183,430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地方公務員共済組合負担金の減が主要因となり、前年度より</a:t>
          </a:r>
          <a:r>
            <a:rPr kumimoji="1" lang="en-US" altLang="ja-JP" sz="1300">
              <a:latin typeface="ＭＳ Ｐゴシック"/>
            </a:rPr>
            <a:t>0.5</a:t>
          </a:r>
          <a:r>
            <a:rPr kumimoji="1" lang="ja-JP" altLang="en-US" sz="1300">
              <a:latin typeface="ＭＳ Ｐゴシック"/>
            </a:rPr>
            <a:t>ポイント減少し、類似団体平均値を大きく下回っている。</a:t>
          </a:r>
          <a:endParaRPr kumimoji="1" lang="en-US" altLang="ja-JP" sz="1300">
            <a:latin typeface="ＭＳ Ｐゴシック"/>
          </a:endParaRPr>
        </a:p>
        <a:p>
          <a:r>
            <a:rPr kumimoji="1" lang="ja-JP" altLang="en-US" sz="1300">
              <a:latin typeface="ＭＳ Ｐゴシック"/>
            </a:rPr>
            <a:t>　今後も国や県の基準に沿った給与制度の確立や人員の適正配置等を継続し、改善に努める。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91622</xdr:rowOff>
    </xdr:from>
    <xdr:to>
      <xdr:col>7</xdr:col>
      <xdr:colOff>15875</xdr:colOff>
      <xdr:row>33</xdr:row>
      <xdr:rowOff>146050</xdr:rowOff>
    </xdr:to>
    <xdr:cxnSp macro="">
      <xdr:nvCxnSpPr>
        <xdr:cNvPr id="68" name="直線コネクタ 67"/>
        <xdr:cNvCxnSpPr/>
      </xdr:nvCxnSpPr>
      <xdr:spPr>
        <a:xfrm flipV="1">
          <a:off x="3987800" y="5749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83655</xdr:rowOff>
    </xdr:from>
    <xdr:ext cx="762000" cy="259045"/>
    <xdr:sp macro="" textlink="">
      <xdr:nvSpPr>
        <xdr:cNvPr id="69" name="人件費平均値テキスト"/>
        <xdr:cNvSpPr txBox="1"/>
      </xdr:nvSpPr>
      <xdr:spPr>
        <a:xfrm>
          <a:off x="4914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146050</xdr:rowOff>
    </xdr:from>
    <xdr:to>
      <xdr:col>5</xdr:col>
      <xdr:colOff>549275</xdr:colOff>
      <xdr:row>33</xdr:row>
      <xdr:rowOff>146050</xdr:rowOff>
    </xdr:to>
    <xdr:cxnSp macro="">
      <xdr:nvCxnSpPr>
        <xdr:cNvPr id="71" name="直線コネクタ 70"/>
        <xdr:cNvCxnSpPr/>
      </xdr:nvCxnSpPr>
      <xdr:spPr>
        <a:xfrm>
          <a:off x="3098800" y="580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165299</xdr:rowOff>
    </xdr:from>
    <xdr:ext cx="736600" cy="259045"/>
    <xdr:sp macro="" textlink="">
      <xdr:nvSpPr>
        <xdr:cNvPr id="73" name="テキスト ボックス 72"/>
        <xdr:cNvSpPr txBox="1"/>
      </xdr:nvSpPr>
      <xdr:spPr>
        <a:xfrm>
          <a:off x="3606800" y="616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146050</xdr:rowOff>
    </xdr:from>
    <xdr:to>
      <xdr:col>4</xdr:col>
      <xdr:colOff>346075</xdr:colOff>
      <xdr:row>34</xdr:row>
      <xdr:rowOff>127000</xdr:rowOff>
    </xdr:to>
    <xdr:cxnSp macro="">
      <xdr:nvCxnSpPr>
        <xdr:cNvPr id="74" name="直線コネクタ 73"/>
        <xdr:cNvCxnSpPr/>
      </xdr:nvCxnSpPr>
      <xdr:spPr>
        <a:xfrm flipV="1">
          <a:off x="2209800" y="580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6" name="テキスト ボックス 75"/>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34</xdr:row>
      <xdr:rowOff>159657</xdr:rowOff>
    </xdr:to>
    <xdr:cxnSp macro="">
      <xdr:nvCxnSpPr>
        <xdr:cNvPr id="77" name="直線コネクタ 76"/>
        <xdr:cNvCxnSpPr/>
      </xdr:nvCxnSpPr>
      <xdr:spPr>
        <a:xfrm flipV="1">
          <a:off x="1320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37391</xdr:rowOff>
    </xdr:from>
    <xdr:ext cx="762000" cy="259045"/>
    <xdr:sp macro="" textlink="">
      <xdr:nvSpPr>
        <xdr:cNvPr id="79" name="テキスト ボックス 78"/>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40822</xdr:rowOff>
    </xdr:from>
    <xdr:to>
      <xdr:col>7</xdr:col>
      <xdr:colOff>66675</xdr:colOff>
      <xdr:row>33</xdr:row>
      <xdr:rowOff>142422</xdr:rowOff>
    </xdr:to>
    <xdr:sp macro="" textlink="">
      <xdr:nvSpPr>
        <xdr:cNvPr id="87" name="円/楕円 86"/>
        <xdr:cNvSpPr/>
      </xdr:nvSpPr>
      <xdr:spPr>
        <a:xfrm>
          <a:off x="47752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120849</xdr:rowOff>
    </xdr:from>
    <xdr:ext cx="762000" cy="259045"/>
    <xdr:sp macro="" textlink="">
      <xdr:nvSpPr>
        <xdr:cNvPr id="88" name="人件費該当値テキスト"/>
        <xdr:cNvSpPr txBox="1"/>
      </xdr:nvSpPr>
      <xdr:spPr>
        <a:xfrm>
          <a:off x="4914900" y="560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95250</xdr:rowOff>
    </xdr:from>
    <xdr:to>
      <xdr:col>5</xdr:col>
      <xdr:colOff>600075</xdr:colOff>
      <xdr:row>34</xdr:row>
      <xdr:rowOff>25400</xdr:rowOff>
    </xdr:to>
    <xdr:sp macro="" textlink="">
      <xdr:nvSpPr>
        <xdr:cNvPr id="89" name="円/楕円 88"/>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35577</xdr:rowOff>
    </xdr:from>
    <xdr:ext cx="736600" cy="259045"/>
    <xdr:sp macro="" textlink="">
      <xdr:nvSpPr>
        <xdr:cNvPr id="90" name="テキスト ボックス 89"/>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95250</xdr:rowOff>
    </xdr:from>
    <xdr:to>
      <xdr:col>4</xdr:col>
      <xdr:colOff>396875</xdr:colOff>
      <xdr:row>34</xdr:row>
      <xdr:rowOff>25400</xdr:rowOff>
    </xdr:to>
    <xdr:sp macro="" textlink="">
      <xdr:nvSpPr>
        <xdr:cNvPr id="91" name="円/楕円 90"/>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35577</xdr:rowOff>
    </xdr:from>
    <xdr:ext cx="762000" cy="259045"/>
    <xdr:sp macro="" textlink="">
      <xdr:nvSpPr>
        <xdr:cNvPr id="92" name="テキスト ボックス 91"/>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3" name="円/楕円 92"/>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4" name="テキスト ボックス 93"/>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108857</xdr:rowOff>
    </xdr:from>
    <xdr:to>
      <xdr:col>1</xdr:col>
      <xdr:colOff>676275</xdr:colOff>
      <xdr:row>35</xdr:row>
      <xdr:rowOff>39007</xdr:rowOff>
    </xdr:to>
    <xdr:sp macro="" textlink="">
      <xdr:nvSpPr>
        <xdr:cNvPr id="95" name="円/楕円 94"/>
        <xdr:cNvSpPr/>
      </xdr:nvSpPr>
      <xdr:spPr>
        <a:xfrm>
          <a:off x="1270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49184</xdr:rowOff>
    </xdr:from>
    <xdr:ext cx="762000" cy="259045"/>
    <xdr:sp macro="" textlink="">
      <xdr:nvSpPr>
        <xdr:cNvPr id="96" name="テキスト ボックス 95"/>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本格稼働となったごみ処理施設の委託料の増などの要因により、前年度から</a:t>
          </a:r>
          <a:r>
            <a:rPr kumimoji="1" lang="en-US" altLang="ja-JP" sz="1300">
              <a:latin typeface="ＭＳ Ｐゴシック"/>
            </a:rPr>
            <a:t>0.4</a:t>
          </a:r>
          <a:r>
            <a:rPr kumimoji="1" lang="ja-JP" altLang="en-US" sz="1300">
              <a:latin typeface="ＭＳ Ｐゴシック"/>
            </a:rPr>
            <a:t>ポイント増加し、類似団体平均値をわずかに上回っている。</a:t>
          </a:r>
          <a:endParaRPr kumimoji="1" lang="en-US" altLang="ja-JP" sz="1300">
            <a:latin typeface="ＭＳ Ｐゴシック"/>
          </a:endParaRPr>
        </a:p>
        <a:p>
          <a:r>
            <a:rPr kumimoji="1" lang="ja-JP" altLang="en-US" sz="1300">
              <a:latin typeface="ＭＳ Ｐゴシック"/>
            </a:rPr>
            <a:t>　施設の管理委託により増加傾向にあることから、今後も事務事業の見直し強化や施設の統廃合を推進し、物件費の縮減に努める。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76200</xdr:rowOff>
    </xdr:from>
    <xdr:to>
      <xdr:col>24</xdr:col>
      <xdr:colOff>31750</xdr:colOff>
      <xdr:row>18</xdr:row>
      <xdr:rowOff>127000</xdr:rowOff>
    </xdr:to>
    <xdr:cxnSp macro="">
      <xdr:nvCxnSpPr>
        <xdr:cNvPr id="129" name="直線コネクタ 128"/>
        <xdr:cNvCxnSpPr/>
      </xdr:nvCxnSpPr>
      <xdr:spPr>
        <a:xfrm>
          <a:off x="15671800" y="3162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0</xdr:rowOff>
    </xdr:from>
    <xdr:to>
      <xdr:col>22</xdr:col>
      <xdr:colOff>565150</xdr:colOff>
      <xdr:row>18</xdr:row>
      <xdr:rowOff>76200</xdr:rowOff>
    </xdr:to>
    <xdr:cxnSp macro="">
      <xdr:nvCxnSpPr>
        <xdr:cNvPr id="132" name="直線コネクタ 131"/>
        <xdr:cNvCxnSpPr/>
      </xdr:nvCxnSpPr>
      <xdr:spPr>
        <a:xfrm>
          <a:off x="14782800" y="308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0</xdr:rowOff>
    </xdr:to>
    <xdr:cxnSp macro="">
      <xdr:nvCxnSpPr>
        <xdr:cNvPr id="135" name="直線コネクタ 134"/>
        <xdr:cNvCxnSpPr/>
      </xdr:nvCxnSpPr>
      <xdr:spPr>
        <a:xfrm>
          <a:off x="13893800" y="306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120650</xdr:rowOff>
    </xdr:from>
    <xdr:to>
      <xdr:col>20</xdr:col>
      <xdr:colOff>158750</xdr:colOff>
      <xdr:row>17</xdr:row>
      <xdr:rowOff>146050</xdr:rowOff>
    </xdr:to>
    <xdr:cxnSp macro="">
      <xdr:nvCxnSpPr>
        <xdr:cNvPr id="138" name="直線コネクタ 137"/>
        <xdr:cNvCxnSpPr/>
      </xdr:nvCxnSpPr>
      <xdr:spPr>
        <a:xfrm>
          <a:off x="13004800" y="303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40" name="テキスト ボックス 139"/>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2" name="テキスト ボックス 141"/>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8" name="円/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9"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25400</xdr:rowOff>
    </xdr:from>
    <xdr:to>
      <xdr:col>22</xdr:col>
      <xdr:colOff>615950</xdr:colOff>
      <xdr:row>18</xdr:row>
      <xdr:rowOff>127000</xdr:rowOff>
    </xdr:to>
    <xdr:sp macro="" textlink="">
      <xdr:nvSpPr>
        <xdr:cNvPr id="150" name="円/楕円 149"/>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111777</xdr:rowOff>
    </xdr:from>
    <xdr:ext cx="736600" cy="259045"/>
    <xdr:sp macro="" textlink="">
      <xdr:nvSpPr>
        <xdr:cNvPr id="151" name="テキスト ボックス 150"/>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120650</xdr:rowOff>
    </xdr:from>
    <xdr:to>
      <xdr:col>21</xdr:col>
      <xdr:colOff>412750</xdr:colOff>
      <xdr:row>18</xdr:row>
      <xdr:rowOff>50800</xdr:rowOff>
    </xdr:to>
    <xdr:sp macro="" textlink="">
      <xdr:nvSpPr>
        <xdr:cNvPr id="152" name="円/楕円 151"/>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53" name="テキスト ボックス 152"/>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4" name="円/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5" name="テキスト ボックス 154"/>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69850</xdr:rowOff>
    </xdr:from>
    <xdr:to>
      <xdr:col>19</xdr:col>
      <xdr:colOff>6350</xdr:colOff>
      <xdr:row>18</xdr:row>
      <xdr:rowOff>0</xdr:rowOff>
    </xdr:to>
    <xdr:sp macro="" textlink="">
      <xdr:nvSpPr>
        <xdr:cNvPr id="156" name="円/楕円 155"/>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156227</xdr:rowOff>
    </xdr:from>
    <xdr:ext cx="762000" cy="259045"/>
    <xdr:sp macro="" textlink="">
      <xdr:nvSpPr>
        <xdr:cNvPr id="157" name="テキスト ボックス 156"/>
        <xdr:cNvSpPr txBox="1"/>
      </xdr:nvSpPr>
      <xdr:spPr>
        <a:xfrm>
          <a:off x="12623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生活保護費の増が主要因となり、前年度より</a:t>
          </a:r>
          <a:r>
            <a:rPr kumimoji="1" lang="en-US" altLang="ja-JP" sz="1300">
              <a:latin typeface="ＭＳ Ｐゴシック"/>
            </a:rPr>
            <a:t>0.4</a:t>
          </a:r>
          <a:r>
            <a:rPr kumimoji="1" lang="ja-JP" altLang="en-US" sz="1300">
              <a:latin typeface="ＭＳ Ｐゴシック"/>
            </a:rPr>
            <a:t>ポイント増加し、類似団体平均値をわずかに下回っている。</a:t>
          </a:r>
          <a:endParaRPr kumimoji="1" lang="en-US" altLang="ja-JP" sz="1300">
            <a:latin typeface="ＭＳ Ｐゴシック"/>
          </a:endParaRPr>
        </a:p>
        <a:p>
          <a:r>
            <a:rPr kumimoji="1" lang="ja-JP" altLang="en-US" sz="1300">
              <a:latin typeface="ＭＳ Ｐゴシック"/>
            </a:rPr>
            <a:t>　今後は増加傾向にある生活保護費の資格審査等の適正化や児童扶養手当受給者の自立に向けた支援等を強化し、扶助費の抑制に努める。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57</xdr:row>
      <xdr:rowOff>12700</xdr:rowOff>
    </xdr:to>
    <xdr:cxnSp macro="">
      <xdr:nvCxnSpPr>
        <xdr:cNvPr id="190" name="直線コネクタ 189"/>
        <xdr:cNvCxnSpPr/>
      </xdr:nvCxnSpPr>
      <xdr:spPr>
        <a:xfrm>
          <a:off x="3987800" y="9709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107950</xdr:rowOff>
    </xdr:to>
    <xdr:cxnSp macro="">
      <xdr:nvCxnSpPr>
        <xdr:cNvPr id="193" name="直線コネクタ 192"/>
        <xdr:cNvCxnSpPr/>
      </xdr:nvCxnSpPr>
      <xdr:spPr>
        <a:xfrm>
          <a:off x="3098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195" name="テキスト ボックス 194"/>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69850</xdr:rowOff>
    </xdr:to>
    <xdr:cxnSp macro="">
      <xdr:nvCxnSpPr>
        <xdr:cNvPr id="196" name="直線コネクタ 195"/>
        <xdr:cNvCxnSpPr/>
      </xdr:nvCxnSpPr>
      <xdr:spPr>
        <a:xfrm>
          <a:off x="2209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69850</xdr:rowOff>
    </xdr:to>
    <xdr:cxnSp macro="">
      <xdr:nvCxnSpPr>
        <xdr:cNvPr id="199" name="直線コネクタ 198"/>
        <xdr:cNvCxnSpPr/>
      </xdr:nvCxnSpPr>
      <xdr:spPr>
        <a:xfrm>
          <a:off x="1320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9" name="円/楕円 208"/>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149877</xdr:rowOff>
    </xdr:from>
    <xdr:ext cx="762000" cy="259045"/>
    <xdr:sp macro="" textlink="">
      <xdr:nvSpPr>
        <xdr:cNvPr id="210" name="扶助費該当値テキスト"/>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11" name="円/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212" name="テキスト ボックス 211"/>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13" name="円/楕円 212"/>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14" name="テキスト ボックス 21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5" name="円/楕円 214"/>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6" name="テキスト ボックス 21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a:ea typeface="+mn-ea"/>
              <a:cs typeface="+mn-cs"/>
            </a:rPr>
            <a:t>　水道使用料金の値上げによる簡易水道事業特別会計への繰出金の減などの要因により、前年度から</a:t>
          </a:r>
          <a:r>
            <a:rPr kumimoji="1" lang="en-US" altLang="ja-JP" sz="1300">
              <a:solidFill>
                <a:schemeClr val="dk1"/>
              </a:solidFill>
              <a:latin typeface="ＭＳ Ｐゴシック"/>
              <a:ea typeface="+mn-ea"/>
              <a:cs typeface="+mn-cs"/>
            </a:rPr>
            <a:t>0.6</a:t>
          </a:r>
          <a:r>
            <a:rPr kumimoji="1" lang="ja-JP" altLang="en-US" sz="1300">
              <a:solidFill>
                <a:schemeClr val="dk1"/>
              </a:solidFill>
              <a:latin typeface="ＭＳ Ｐゴシック"/>
              <a:ea typeface="+mn-ea"/>
              <a:cs typeface="+mn-cs"/>
            </a:rPr>
            <a:t>ポイント減少しているものの類似団体平均値を上回っている。</a:t>
          </a:r>
          <a:endParaRPr kumimoji="1" lang="en-US" altLang="ja-JP" sz="1300">
            <a:solidFill>
              <a:schemeClr val="dk1"/>
            </a:solidFill>
            <a:latin typeface="ＭＳ Ｐゴシック"/>
            <a:ea typeface="+mn-ea"/>
            <a:cs typeface="+mn-cs"/>
          </a:endParaRPr>
        </a:p>
        <a:p>
          <a:r>
            <a:rPr kumimoji="1" lang="ja-JP" altLang="en-US" sz="1300">
              <a:solidFill>
                <a:schemeClr val="dk1"/>
              </a:solidFill>
              <a:latin typeface="ＭＳ Ｐゴシック"/>
              <a:ea typeface="+mn-ea"/>
              <a:cs typeface="+mn-cs"/>
            </a:rPr>
            <a:t>　今後も各特別会計は独立採算の原則により、使用料、保険料等の適正化を図り、普通会計の負担減に努める。</a:t>
          </a:r>
          <a:endParaRPr kumimoji="1" lang="en-US" altLang="ja-JP" sz="1300">
            <a:solidFill>
              <a:schemeClr val="dk1"/>
            </a:solidFill>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50800</xdr:rowOff>
    </xdr:to>
    <xdr:cxnSp macro="">
      <xdr:nvCxnSpPr>
        <xdr:cNvPr id="255" name="直線コネクタ 254"/>
        <xdr:cNvCxnSpPr/>
      </xdr:nvCxnSpPr>
      <xdr:spPr>
        <a:xfrm flipV="1">
          <a:off x="15671800" y="991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31750</xdr:rowOff>
    </xdr:from>
    <xdr:to>
      <xdr:col>22</xdr:col>
      <xdr:colOff>565150</xdr:colOff>
      <xdr:row>58</xdr:row>
      <xdr:rowOff>50800</xdr:rowOff>
    </xdr:to>
    <xdr:cxnSp macro="">
      <xdr:nvCxnSpPr>
        <xdr:cNvPr id="258" name="直線コネクタ 257"/>
        <xdr:cNvCxnSpPr/>
      </xdr:nvCxnSpPr>
      <xdr:spPr>
        <a:xfrm>
          <a:off x="14782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83202</xdr:rowOff>
    </xdr:from>
    <xdr:ext cx="736600" cy="259045"/>
    <xdr:sp macro="" textlink="">
      <xdr:nvSpPr>
        <xdr:cNvPr id="260" name="テキスト ボックス 259"/>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31750</xdr:rowOff>
    </xdr:from>
    <xdr:to>
      <xdr:col>21</xdr:col>
      <xdr:colOff>361950</xdr:colOff>
      <xdr:row>58</xdr:row>
      <xdr:rowOff>98425</xdr:rowOff>
    </xdr:to>
    <xdr:cxnSp macro="">
      <xdr:nvCxnSpPr>
        <xdr:cNvPr id="261" name="直線コネクタ 260"/>
        <xdr:cNvCxnSpPr/>
      </xdr:nvCxnSpPr>
      <xdr:spPr>
        <a:xfrm flipV="1">
          <a:off x="13893800" y="99758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31750</xdr:rowOff>
    </xdr:from>
    <xdr:to>
      <xdr:col>20</xdr:col>
      <xdr:colOff>158750</xdr:colOff>
      <xdr:row>58</xdr:row>
      <xdr:rowOff>98425</xdr:rowOff>
    </xdr:to>
    <xdr:cxnSp macro="">
      <xdr:nvCxnSpPr>
        <xdr:cNvPr id="264" name="直線コネクタ 263"/>
        <xdr:cNvCxnSpPr/>
      </xdr:nvCxnSpPr>
      <xdr:spPr>
        <a:xfrm>
          <a:off x="13004800" y="99758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6" name="テキスト ボックス 265"/>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64152</xdr:rowOff>
    </xdr:from>
    <xdr:ext cx="762000" cy="259045"/>
    <xdr:sp macro="" textlink="">
      <xdr:nvSpPr>
        <xdr:cNvPr id="268" name="テキスト ボックス 267"/>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4" name="円/楕円 273"/>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5"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6" name="円/楕円 275"/>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7" name="テキスト ボックス 276"/>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152400</xdr:rowOff>
    </xdr:from>
    <xdr:to>
      <xdr:col>21</xdr:col>
      <xdr:colOff>412750</xdr:colOff>
      <xdr:row>58</xdr:row>
      <xdr:rowOff>82550</xdr:rowOff>
    </xdr:to>
    <xdr:sp macro="" textlink="">
      <xdr:nvSpPr>
        <xdr:cNvPr id="278" name="円/楕円 277"/>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67327</xdr:rowOff>
    </xdr:from>
    <xdr:ext cx="762000" cy="259045"/>
    <xdr:sp macro="" textlink="">
      <xdr:nvSpPr>
        <xdr:cNvPr id="279" name="テキスト ボックス 278"/>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47625</xdr:rowOff>
    </xdr:from>
    <xdr:to>
      <xdr:col>20</xdr:col>
      <xdr:colOff>209550</xdr:colOff>
      <xdr:row>58</xdr:row>
      <xdr:rowOff>149225</xdr:rowOff>
    </xdr:to>
    <xdr:sp macro="" textlink="">
      <xdr:nvSpPr>
        <xdr:cNvPr id="280" name="円/楕円 279"/>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134002</xdr:rowOff>
    </xdr:from>
    <xdr:ext cx="762000" cy="259045"/>
    <xdr:sp macro="" textlink="">
      <xdr:nvSpPr>
        <xdr:cNvPr id="281" name="テキスト ボックス 280"/>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152400</xdr:rowOff>
    </xdr:from>
    <xdr:to>
      <xdr:col>19</xdr:col>
      <xdr:colOff>6350</xdr:colOff>
      <xdr:row>58</xdr:row>
      <xdr:rowOff>82550</xdr:rowOff>
    </xdr:to>
    <xdr:sp macro="" textlink="">
      <xdr:nvSpPr>
        <xdr:cNvPr id="282" name="円/楕円 281"/>
        <xdr:cNvSpPr/>
      </xdr:nvSpPr>
      <xdr:spPr>
        <a:xfrm>
          <a:off x="12954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67327</xdr:rowOff>
    </xdr:from>
    <xdr:ext cx="762000" cy="259045"/>
    <xdr:sp macro="" textlink="">
      <xdr:nvSpPr>
        <xdr:cNvPr id="283" name="テキスト ボックス 282"/>
        <xdr:cNvSpPr txBox="1"/>
      </xdr:nvSpPr>
      <xdr:spPr>
        <a:xfrm>
          <a:off x="12623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広域消防事務負担金の減などの要因により、前年度から</a:t>
          </a:r>
          <a:r>
            <a:rPr kumimoji="1" lang="en-US" altLang="ja-JP" sz="1300">
              <a:latin typeface="ＭＳ Ｐゴシック"/>
            </a:rPr>
            <a:t>0.1</a:t>
          </a:r>
          <a:r>
            <a:rPr kumimoji="1" lang="ja-JP" altLang="en-US" sz="1300">
              <a:latin typeface="ＭＳ Ｐゴシック"/>
            </a:rPr>
            <a:t>ポイント減少し、類似団体平均値を大きく下回っている。</a:t>
          </a:r>
          <a:endParaRPr kumimoji="1" lang="en-US" altLang="ja-JP" sz="1300">
            <a:latin typeface="ＭＳ Ｐゴシック"/>
          </a:endParaRPr>
        </a:p>
        <a:p>
          <a:r>
            <a:rPr kumimoji="1" lang="ja-JP" altLang="en-US" sz="1300">
              <a:latin typeface="ＭＳ Ｐゴシック"/>
            </a:rPr>
            <a:t>　今後とも補助事業の見直しを進めるとともに、実績・効果の低い補助事業については縮小・廃止をおこない、補助費等の縮減に努める。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34</xdr:row>
      <xdr:rowOff>154432</xdr:rowOff>
    </xdr:to>
    <xdr:cxnSp macro="">
      <xdr:nvCxnSpPr>
        <xdr:cNvPr id="313" name="直線コネクタ 312"/>
        <xdr:cNvCxnSpPr/>
      </xdr:nvCxnSpPr>
      <xdr:spPr>
        <a:xfrm flipV="1">
          <a:off x="15671800" y="59791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154432</xdr:rowOff>
    </xdr:from>
    <xdr:to>
      <xdr:col>22</xdr:col>
      <xdr:colOff>565150</xdr:colOff>
      <xdr:row>34</xdr:row>
      <xdr:rowOff>163576</xdr:rowOff>
    </xdr:to>
    <xdr:cxnSp macro="">
      <xdr:nvCxnSpPr>
        <xdr:cNvPr id="316" name="直線コネクタ 315"/>
        <xdr:cNvCxnSpPr/>
      </xdr:nvCxnSpPr>
      <xdr:spPr>
        <a:xfrm flipV="1">
          <a:off x="14782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8" name="テキスト ボックス 31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163576</xdr:rowOff>
    </xdr:from>
    <xdr:to>
      <xdr:col>21</xdr:col>
      <xdr:colOff>361950</xdr:colOff>
      <xdr:row>35</xdr:row>
      <xdr:rowOff>10414</xdr:rowOff>
    </xdr:to>
    <xdr:cxnSp macro="">
      <xdr:nvCxnSpPr>
        <xdr:cNvPr id="319" name="直線コネクタ 318"/>
        <xdr:cNvCxnSpPr/>
      </xdr:nvCxnSpPr>
      <xdr:spPr>
        <a:xfrm flipV="1">
          <a:off x="13893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1" name="テキスト ボックス 32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35</xdr:row>
      <xdr:rowOff>10414</xdr:rowOff>
    </xdr:to>
    <xdr:cxnSp macro="">
      <xdr:nvCxnSpPr>
        <xdr:cNvPr id="322" name="直線コネクタ 321"/>
        <xdr:cNvCxnSpPr/>
      </xdr:nvCxnSpPr>
      <xdr:spPr>
        <a:xfrm>
          <a:off x="13004800" y="59791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32" name="円/楕円 331"/>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7637</xdr:rowOff>
    </xdr:from>
    <xdr:ext cx="762000" cy="259045"/>
    <xdr:sp macro="" textlink="">
      <xdr:nvSpPr>
        <xdr:cNvPr id="333" name="補助費等該当値テキスト"/>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103632</xdr:rowOff>
    </xdr:from>
    <xdr:to>
      <xdr:col>22</xdr:col>
      <xdr:colOff>615950</xdr:colOff>
      <xdr:row>35</xdr:row>
      <xdr:rowOff>33782</xdr:rowOff>
    </xdr:to>
    <xdr:sp macro="" textlink="">
      <xdr:nvSpPr>
        <xdr:cNvPr id="334" name="円/楕円 333"/>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43959</xdr:rowOff>
    </xdr:from>
    <xdr:ext cx="736600" cy="259045"/>
    <xdr:sp macro="" textlink="">
      <xdr:nvSpPr>
        <xdr:cNvPr id="335" name="テキスト ボックス 334"/>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112776</xdr:rowOff>
    </xdr:from>
    <xdr:to>
      <xdr:col>21</xdr:col>
      <xdr:colOff>412750</xdr:colOff>
      <xdr:row>35</xdr:row>
      <xdr:rowOff>42926</xdr:rowOff>
    </xdr:to>
    <xdr:sp macro="" textlink="">
      <xdr:nvSpPr>
        <xdr:cNvPr id="336" name="円/楕円 335"/>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53103</xdr:rowOff>
    </xdr:from>
    <xdr:ext cx="762000" cy="259045"/>
    <xdr:sp macro="" textlink="">
      <xdr:nvSpPr>
        <xdr:cNvPr id="337" name="テキスト ボックス 336"/>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131064</xdr:rowOff>
    </xdr:from>
    <xdr:to>
      <xdr:col>20</xdr:col>
      <xdr:colOff>209550</xdr:colOff>
      <xdr:row>35</xdr:row>
      <xdr:rowOff>61214</xdr:rowOff>
    </xdr:to>
    <xdr:sp macro="" textlink="">
      <xdr:nvSpPr>
        <xdr:cNvPr id="338" name="円/楕円 337"/>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71391</xdr:rowOff>
    </xdr:from>
    <xdr:ext cx="762000" cy="259045"/>
    <xdr:sp macro="" textlink="">
      <xdr:nvSpPr>
        <xdr:cNvPr id="339" name="テキスト ボックス 338"/>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40" name="円/楕円 339"/>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39387</xdr:rowOff>
    </xdr:from>
    <xdr:ext cx="762000" cy="259045"/>
    <xdr:sp macro="" textlink="">
      <xdr:nvSpPr>
        <xdr:cNvPr id="341" name="テキスト ボックス 340"/>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地域し尿処理施設の元金償還終了による減が主要因となり、前年度より</a:t>
          </a:r>
          <a:r>
            <a:rPr kumimoji="1" lang="en-US" altLang="ja-JP" sz="1300">
              <a:latin typeface="ＭＳ Ｐゴシック"/>
            </a:rPr>
            <a:t>0.3</a:t>
          </a:r>
          <a:r>
            <a:rPr kumimoji="1" lang="ja-JP" altLang="en-US" sz="1300">
              <a:latin typeface="ＭＳ Ｐゴシック"/>
            </a:rPr>
            <a:t>ポイント減少している。また、これまで行ってきた地方債の繰上償還の効果により、類似団体平均値を下回っている。</a:t>
          </a:r>
          <a:endParaRPr kumimoji="1" lang="en-US" altLang="ja-JP" sz="1300">
            <a:latin typeface="ＭＳ Ｐゴシック"/>
          </a:endParaRPr>
        </a:p>
        <a:p>
          <a:r>
            <a:rPr kumimoji="1" lang="ja-JP" altLang="en-US" sz="1300">
              <a:latin typeface="ＭＳ Ｐゴシック"/>
            </a:rPr>
            <a:t>　光ファイバーインターネットサービス通信網整備事業などの大型起債事業に備え、今後も繰上償還の実施や普通建設事業等への地方債の新規発行を抑制し、公債費の縮減に努める。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77</xdr:row>
      <xdr:rowOff>120142</xdr:rowOff>
    </xdr:to>
    <xdr:cxnSp macro="">
      <xdr:nvCxnSpPr>
        <xdr:cNvPr id="371" name="直線コネクタ 370"/>
        <xdr:cNvCxnSpPr/>
      </xdr:nvCxnSpPr>
      <xdr:spPr>
        <a:xfrm flipV="1">
          <a:off x="3987800" y="13308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78</xdr:row>
      <xdr:rowOff>44704</xdr:rowOff>
    </xdr:to>
    <xdr:cxnSp macro="">
      <xdr:nvCxnSpPr>
        <xdr:cNvPr id="374" name="直線コネクタ 373"/>
        <xdr:cNvCxnSpPr/>
      </xdr:nvCxnSpPr>
      <xdr:spPr>
        <a:xfrm flipV="1">
          <a:off x="3098800" y="133217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76" name="テキスト ボックス 375"/>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62992</xdr:rowOff>
    </xdr:to>
    <xdr:cxnSp macro="">
      <xdr:nvCxnSpPr>
        <xdr:cNvPr id="377" name="直線コネクタ 376"/>
        <xdr:cNvCxnSpPr/>
      </xdr:nvCxnSpPr>
      <xdr:spPr>
        <a:xfrm flipV="1">
          <a:off x="2209800" y="13417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9" name="テキスト ボックス 378"/>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154432</xdr:rowOff>
    </xdr:to>
    <xdr:cxnSp macro="">
      <xdr:nvCxnSpPr>
        <xdr:cNvPr id="380" name="直線コネクタ 379"/>
        <xdr:cNvCxnSpPr/>
      </xdr:nvCxnSpPr>
      <xdr:spPr>
        <a:xfrm flipV="1">
          <a:off x="1320800" y="134360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2" name="テキスト ボックス 381"/>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4" name="テキスト ボックス 383"/>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90" name="円/楕円 389"/>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72153</xdr:rowOff>
    </xdr:from>
    <xdr:ext cx="762000" cy="259045"/>
    <xdr:sp macro="" textlink="">
      <xdr:nvSpPr>
        <xdr:cNvPr id="391"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92" name="円/楕円 391"/>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9669</xdr:rowOff>
    </xdr:from>
    <xdr:ext cx="736600" cy="259045"/>
    <xdr:sp macro="" textlink="">
      <xdr:nvSpPr>
        <xdr:cNvPr id="393" name="テキスト ボックス 392"/>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94" name="円/楕円 393"/>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105681</xdr:rowOff>
    </xdr:from>
    <xdr:ext cx="762000" cy="259045"/>
    <xdr:sp macro="" textlink="">
      <xdr:nvSpPr>
        <xdr:cNvPr id="395" name="テキスト ボックス 394"/>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xdr:rowOff>
    </xdr:from>
    <xdr:to>
      <xdr:col>3</xdr:col>
      <xdr:colOff>193675</xdr:colOff>
      <xdr:row>78</xdr:row>
      <xdr:rowOff>113792</xdr:rowOff>
    </xdr:to>
    <xdr:sp macro="" textlink="">
      <xdr:nvSpPr>
        <xdr:cNvPr id="396" name="円/楕円 395"/>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97" name="テキスト ボックス 396"/>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98" name="円/楕円 397"/>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99" name="テキスト ボックス 398"/>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人件費、補助費等、その他（繰出金）の減により、前年度から</a:t>
          </a:r>
          <a:r>
            <a:rPr kumimoji="1" lang="en-US" altLang="ja-JP" sz="1300" baseline="0">
              <a:latin typeface="ＭＳ Ｐゴシック"/>
            </a:rPr>
            <a:t>0.6</a:t>
          </a:r>
          <a:r>
            <a:rPr kumimoji="1" lang="ja-JP" altLang="en-US" sz="1300" baseline="0">
              <a:latin typeface="ＭＳ Ｐゴシック"/>
            </a:rPr>
            <a:t>ポイント減少し、類似団体平均値を大きく下回っている。</a:t>
          </a:r>
          <a:endParaRPr kumimoji="1" lang="en-US" altLang="ja-JP" sz="1300" baseline="0">
            <a:latin typeface="ＭＳ Ｐゴシック"/>
          </a:endParaRPr>
        </a:p>
        <a:p>
          <a:r>
            <a:rPr kumimoji="1" lang="ja-JP" altLang="en-US" sz="1300" baseline="0">
              <a:latin typeface="ＭＳ Ｐゴシック"/>
            </a:rPr>
            <a:t>　</a:t>
          </a:r>
          <a:r>
            <a:rPr kumimoji="1" lang="ja-JP" altLang="ja-JP" sz="1300">
              <a:solidFill>
                <a:schemeClr val="dk1"/>
              </a:solidFill>
              <a:latin typeface="+mn-lt"/>
              <a:ea typeface="+mn-ea"/>
              <a:cs typeface="+mn-cs"/>
            </a:rPr>
            <a:t>今後は扶助費や老朽化した施設の物件費・維持補修費が増加する見込みであり、経常収支比率も低下する見込みであることから、引き続き事務事業の見直し強化や施設の統廃合を推進し、義務的経費の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138430</xdr:rowOff>
    </xdr:from>
    <xdr:to>
      <xdr:col>24</xdr:col>
      <xdr:colOff>31750</xdr:colOff>
      <xdr:row>75</xdr:row>
      <xdr:rowOff>1270</xdr:rowOff>
    </xdr:to>
    <xdr:cxnSp macro="">
      <xdr:nvCxnSpPr>
        <xdr:cNvPr id="428" name="直線コネクタ 427"/>
        <xdr:cNvCxnSpPr/>
      </xdr:nvCxnSpPr>
      <xdr:spPr>
        <a:xfrm flipV="1">
          <a:off x="15671800" y="128257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29"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1270</xdr:rowOff>
    </xdr:to>
    <xdr:cxnSp macro="">
      <xdr:nvCxnSpPr>
        <xdr:cNvPr id="431" name="直線コネクタ 430"/>
        <xdr:cNvCxnSpPr/>
      </xdr:nvCxnSpPr>
      <xdr:spPr>
        <a:xfrm>
          <a:off x="14782800" y="12814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42563</xdr:rowOff>
    </xdr:from>
    <xdr:ext cx="736600" cy="259045"/>
    <xdr:sp macro="" textlink="">
      <xdr:nvSpPr>
        <xdr:cNvPr id="433" name="テキスト ボックス 432"/>
        <xdr:cNvSpPr txBox="1"/>
      </xdr:nvSpPr>
      <xdr:spPr>
        <a:xfrm>
          <a:off x="15290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75</xdr:row>
      <xdr:rowOff>86995</xdr:rowOff>
    </xdr:to>
    <xdr:cxnSp macro="">
      <xdr:nvCxnSpPr>
        <xdr:cNvPr id="434" name="直線コネクタ 433"/>
        <xdr:cNvCxnSpPr/>
      </xdr:nvCxnSpPr>
      <xdr:spPr>
        <a:xfrm flipV="1">
          <a:off x="13893800" y="1281430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132715</xdr:rowOff>
    </xdr:from>
    <xdr:to>
      <xdr:col>20</xdr:col>
      <xdr:colOff>158750</xdr:colOff>
      <xdr:row>75</xdr:row>
      <xdr:rowOff>86995</xdr:rowOff>
    </xdr:to>
    <xdr:cxnSp macro="">
      <xdr:nvCxnSpPr>
        <xdr:cNvPr id="437" name="直線コネクタ 436"/>
        <xdr:cNvCxnSpPr/>
      </xdr:nvCxnSpPr>
      <xdr:spPr>
        <a:xfrm>
          <a:off x="13004800" y="1282001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39" name="テキスト ボックス 438"/>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1" name="テキスト ボックス 44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87630</xdr:rowOff>
    </xdr:from>
    <xdr:to>
      <xdr:col>24</xdr:col>
      <xdr:colOff>82550</xdr:colOff>
      <xdr:row>75</xdr:row>
      <xdr:rowOff>17780</xdr:rowOff>
    </xdr:to>
    <xdr:sp macro="" textlink="">
      <xdr:nvSpPr>
        <xdr:cNvPr id="447" name="円/楕円 446"/>
        <xdr:cNvSpPr/>
      </xdr:nvSpPr>
      <xdr:spPr>
        <a:xfrm>
          <a:off x="16459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167657</xdr:rowOff>
    </xdr:from>
    <xdr:ext cx="762000" cy="259045"/>
    <xdr:sp macro="" textlink="">
      <xdr:nvSpPr>
        <xdr:cNvPr id="448" name="公債費以外該当値テキスト"/>
        <xdr:cNvSpPr txBox="1"/>
      </xdr:nvSpPr>
      <xdr:spPr>
        <a:xfrm>
          <a:off x="16598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49" name="円/楕円 448"/>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62247</xdr:rowOff>
    </xdr:from>
    <xdr:ext cx="736600" cy="259045"/>
    <xdr:sp macro="" textlink="">
      <xdr:nvSpPr>
        <xdr:cNvPr id="450" name="テキスト ボックス 449"/>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51" name="円/楕円 450"/>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52" name="テキスト ボックス 451"/>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36195</xdr:rowOff>
    </xdr:from>
    <xdr:to>
      <xdr:col>20</xdr:col>
      <xdr:colOff>209550</xdr:colOff>
      <xdr:row>75</xdr:row>
      <xdr:rowOff>137795</xdr:rowOff>
    </xdr:to>
    <xdr:sp macro="" textlink="">
      <xdr:nvSpPr>
        <xdr:cNvPr id="453" name="円/楕円 452"/>
        <xdr:cNvSpPr/>
      </xdr:nvSpPr>
      <xdr:spPr>
        <a:xfrm>
          <a:off x="13843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147972</xdr:rowOff>
    </xdr:from>
    <xdr:ext cx="762000" cy="259045"/>
    <xdr:sp macro="" textlink="">
      <xdr:nvSpPr>
        <xdr:cNvPr id="454" name="テキスト ボックス 453"/>
        <xdr:cNvSpPr txBox="1"/>
      </xdr:nvSpPr>
      <xdr:spPr>
        <a:xfrm>
          <a:off x="135128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81915</xdr:rowOff>
    </xdr:from>
    <xdr:to>
      <xdr:col>19</xdr:col>
      <xdr:colOff>6350</xdr:colOff>
      <xdr:row>75</xdr:row>
      <xdr:rowOff>12065</xdr:rowOff>
    </xdr:to>
    <xdr:sp macro="" textlink="">
      <xdr:nvSpPr>
        <xdr:cNvPr id="455" name="円/楕円 454"/>
        <xdr:cNvSpPr/>
      </xdr:nvSpPr>
      <xdr:spPr>
        <a:xfrm>
          <a:off x="12954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22242</xdr:rowOff>
    </xdr:from>
    <xdr:ext cx="762000" cy="259045"/>
    <xdr:sp macro="" textlink="">
      <xdr:nvSpPr>
        <xdr:cNvPr id="456" name="テキスト ボックス 455"/>
        <xdr:cNvSpPr txBox="1"/>
      </xdr:nvSpPr>
      <xdr:spPr>
        <a:xfrm>
          <a:off x="12623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長崎県西海市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44761</xdr:rowOff>
    </xdr:from>
    <xdr:to>
      <xdr:col>4</xdr:col>
      <xdr:colOff>1117600</xdr:colOff>
      <xdr:row>15</xdr:row>
      <xdr:rowOff>60877</xdr:rowOff>
    </xdr:to>
    <xdr:cxnSp macro="">
      <xdr:nvCxnSpPr>
        <xdr:cNvPr id="50" name="直線コネクタ 49"/>
        <xdr:cNvCxnSpPr/>
      </xdr:nvCxnSpPr>
      <xdr:spPr bwMode="auto">
        <a:xfrm>
          <a:off x="5003800" y="2664136"/>
          <a:ext cx="6477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163053</xdr:rowOff>
    </xdr:from>
    <xdr:ext cx="762000" cy="259045"/>
    <xdr:sp macro="" textlink="">
      <xdr:nvSpPr>
        <xdr:cNvPr id="51" name="人口1人当たり決算額の推移平均値テキスト130"/>
        <xdr:cNvSpPr txBox="1"/>
      </xdr:nvSpPr>
      <xdr:spPr>
        <a:xfrm>
          <a:off x="5740400" y="278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44761</xdr:rowOff>
    </xdr:from>
    <xdr:to>
      <xdr:col>4</xdr:col>
      <xdr:colOff>469900</xdr:colOff>
      <xdr:row>15</xdr:row>
      <xdr:rowOff>69393</xdr:rowOff>
    </xdr:to>
    <xdr:cxnSp macro="">
      <xdr:nvCxnSpPr>
        <xdr:cNvPr id="53" name="直線コネクタ 52"/>
        <xdr:cNvCxnSpPr/>
      </xdr:nvCxnSpPr>
      <xdr:spPr bwMode="auto">
        <a:xfrm flipV="1">
          <a:off x="4305300" y="2664136"/>
          <a:ext cx="698500" cy="24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91730</xdr:rowOff>
    </xdr:from>
    <xdr:ext cx="736600" cy="259045"/>
    <xdr:sp macro="" textlink="">
      <xdr:nvSpPr>
        <xdr:cNvPr id="55" name="テキスト ボックス 54"/>
        <xdr:cNvSpPr txBox="1"/>
      </xdr:nvSpPr>
      <xdr:spPr>
        <a:xfrm>
          <a:off x="4622800" y="288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69393</xdr:rowOff>
    </xdr:from>
    <xdr:to>
      <xdr:col>3</xdr:col>
      <xdr:colOff>904875</xdr:colOff>
      <xdr:row>16</xdr:row>
      <xdr:rowOff>12148</xdr:rowOff>
    </xdr:to>
    <xdr:cxnSp macro="">
      <xdr:nvCxnSpPr>
        <xdr:cNvPr id="56" name="直線コネクタ 55"/>
        <xdr:cNvCxnSpPr/>
      </xdr:nvCxnSpPr>
      <xdr:spPr bwMode="auto">
        <a:xfrm flipV="1">
          <a:off x="3606800" y="2688768"/>
          <a:ext cx="698500" cy="114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102349</xdr:rowOff>
    </xdr:from>
    <xdr:to>
      <xdr:col>3</xdr:col>
      <xdr:colOff>206375</xdr:colOff>
      <xdr:row>16</xdr:row>
      <xdr:rowOff>12148</xdr:rowOff>
    </xdr:to>
    <xdr:cxnSp macro="">
      <xdr:nvCxnSpPr>
        <xdr:cNvPr id="59" name="直線コネクタ 58"/>
        <xdr:cNvCxnSpPr/>
      </xdr:nvCxnSpPr>
      <xdr:spPr bwMode="auto">
        <a:xfrm>
          <a:off x="2908300" y="2721724"/>
          <a:ext cx="698500" cy="81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10077</xdr:rowOff>
    </xdr:from>
    <xdr:to>
      <xdr:col>5</xdr:col>
      <xdr:colOff>34925</xdr:colOff>
      <xdr:row>15</xdr:row>
      <xdr:rowOff>111677</xdr:rowOff>
    </xdr:to>
    <xdr:sp macro="" textlink="">
      <xdr:nvSpPr>
        <xdr:cNvPr id="69" name="円/楕円 68"/>
        <xdr:cNvSpPr/>
      </xdr:nvSpPr>
      <xdr:spPr bwMode="auto">
        <a:xfrm>
          <a:off x="5600700" y="2629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26604</xdr:rowOff>
    </xdr:from>
    <xdr:ext cx="762000" cy="259045"/>
    <xdr:sp macro="" textlink="">
      <xdr:nvSpPr>
        <xdr:cNvPr id="70" name="人口1人当たり決算額の推移該当値テキスト130"/>
        <xdr:cNvSpPr txBox="1"/>
      </xdr:nvSpPr>
      <xdr:spPr>
        <a:xfrm>
          <a:off x="5740400" y="247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105,971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165411</xdr:rowOff>
    </xdr:from>
    <xdr:to>
      <xdr:col>4</xdr:col>
      <xdr:colOff>520700</xdr:colOff>
      <xdr:row>15</xdr:row>
      <xdr:rowOff>95561</xdr:rowOff>
    </xdr:to>
    <xdr:sp macro="" textlink="">
      <xdr:nvSpPr>
        <xdr:cNvPr id="71" name="円/楕円 70"/>
        <xdr:cNvSpPr/>
      </xdr:nvSpPr>
      <xdr:spPr bwMode="auto">
        <a:xfrm>
          <a:off x="4953000" y="261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105738</xdr:rowOff>
    </xdr:from>
    <xdr:ext cx="736600" cy="259045"/>
    <xdr:sp macro="" textlink="">
      <xdr:nvSpPr>
        <xdr:cNvPr id="72" name="テキスト ボックス 71"/>
        <xdr:cNvSpPr txBox="1"/>
      </xdr:nvSpPr>
      <xdr:spPr>
        <a:xfrm>
          <a:off x="4622800" y="2382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106,817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18593</xdr:rowOff>
    </xdr:from>
    <xdr:to>
      <xdr:col>3</xdr:col>
      <xdr:colOff>955675</xdr:colOff>
      <xdr:row>15</xdr:row>
      <xdr:rowOff>120193</xdr:rowOff>
    </xdr:to>
    <xdr:sp macro="" textlink="">
      <xdr:nvSpPr>
        <xdr:cNvPr id="73" name="円/楕円 72"/>
        <xdr:cNvSpPr/>
      </xdr:nvSpPr>
      <xdr:spPr bwMode="auto">
        <a:xfrm>
          <a:off x="4254500" y="263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130370</xdr:rowOff>
    </xdr:from>
    <xdr:ext cx="762000" cy="259045"/>
    <xdr:sp macro="" textlink="">
      <xdr:nvSpPr>
        <xdr:cNvPr id="74" name="テキスト ボックス 73"/>
        <xdr:cNvSpPr txBox="1"/>
      </xdr:nvSpPr>
      <xdr:spPr>
        <a:xfrm>
          <a:off x="3924300" y="240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105,524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132798</xdr:rowOff>
    </xdr:from>
    <xdr:to>
      <xdr:col>3</xdr:col>
      <xdr:colOff>257175</xdr:colOff>
      <xdr:row>16</xdr:row>
      <xdr:rowOff>62948</xdr:rowOff>
    </xdr:to>
    <xdr:sp macro="" textlink="">
      <xdr:nvSpPr>
        <xdr:cNvPr id="75" name="円/楕円 74"/>
        <xdr:cNvSpPr/>
      </xdr:nvSpPr>
      <xdr:spPr bwMode="auto">
        <a:xfrm>
          <a:off x="3556000" y="2752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73125</xdr:rowOff>
    </xdr:from>
    <xdr:ext cx="762000" cy="259045"/>
    <xdr:sp macro="" textlink="">
      <xdr:nvSpPr>
        <xdr:cNvPr id="76" name="テキスト ボックス 75"/>
        <xdr:cNvSpPr txBox="1"/>
      </xdr:nvSpPr>
      <xdr:spPr>
        <a:xfrm>
          <a:off x="3225800" y="25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99,529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51549</xdr:rowOff>
    </xdr:from>
    <xdr:to>
      <xdr:col>2</xdr:col>
      <xdr:colOff>692150</xdr:colOff>
      <xdr:row>15</xdr:row>
      <xdr:rowOff>153149</xdr:rowOff>
    </xdr:to>
    <xdr:sp macro="" textlink="">
      <xdr:nvSpPr>
        <xdr:cNvPr id="77" name="円/楕円 76"/>
        <xdr:cNvSpPr/>
      </xdr:nvSpPr>
      <xdr:spPr bwMode="auto">
        <a:xfrm>
          <a:off x="2857500" y="2670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163326</xdr:rowOff>
    </xdr:from>
    <xdr:ext cx="762000" cy="259045"/>
    <xdr:sp macro="" textlink="">
      <xdr:nvSpPr>
        <xdr:cNvPr id="78" name="テキスト ボックス 77"/>
        <xdr:cNvSpPr txBox="1"/>
      </xdr:nvSpPr>
      <xdr:spPr>
        <a:xfrm>
          <a:off x="2527300" y="243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75089</xdr:rowOff>
    </xdr:from>
    <xdr:ext cx="762000" cy="259045"/>
    <xdr:sp macro="" textlink="">
      <xdr:nvSpPr>
        <xdr:cNvPr id="106" name="人口1人当たり決算額の推移最小値テキスト445"/>
        <xdr:cNvSpPr txBox="1"/>
      </xdr:nvSpPr>
      <xdr:spPr>
        <a:xfrm>
          <a:off x="5740400" y="75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50236</xdr:rowOff>
    </xdr:from>
    <xdr:to>
      <xdr:col>4</xdr:col>
      <xdr:colOff>1117600</xdr:colOff>
      <xdr:row>38</xdr:row>
      <xdr:rowOff>64912</xdr:rowOff>
    </xdr:to>
    <xdr:cxnSp macro="">
      <xdr:nvCxnSpPr>
        <xdr:cNvPr id="110" name="直線コネクタ 109"/>
        <xdr:cNvCxnSpPr/>
      </xdr:nvCxnSpPr>
      <xdr:spPr bwMode="auto">
        <a:xfrm>
          <a:off x="5003800" y="7517836"/>
          <a:ext cx="647700" cy="1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263565</xdr:rowOff>
    </xdr:from>
    <xdr:to>
      <xdr:col>4</xdr:col>
      <xdr:colOff>469900</xdr:colOff>
      <xdr:row>38</xdr:row>
      <xdr:rowOff>50236</xdr:rowOff>
    </xdr:to>
    <xdr:cxnSp macro="">
      <xdr:nvCxnSpPr>
        <xdr:cNvPr id="113" name="直線コネクタ 112"/>
        <xdr:cNvCxnSpPr/>
      </xdr:nvCxnSpPr>
      <xdr:spPr bwMode="auto">
        <a:xfrm>
          <a:off x="4305300" y="7388265"/>
          <a:ext cx="698500" cy="129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57437</xdr:rowOff>
    </xdr:from>
    <xdr:to>
      <xdr:col>3</xdr:col>
      <xdr:colOff>904875</xdr:colOff>
      <xdr:row>37</xdr:row>
      <xdr:rowOff>263565</xdr:rowOff>
    </xdr:to>
    <xdr:cxnSp macro="">
      <xdr:nvCxnSpPr>
        <xdr:cNvPr id="116" name="直線コネクタ 115"/>
        <xdr:cNvCxnSpPr/>
      </xdr:nvCxnSpPr>
      <xdr:spPr bwMode="auto">
        <a:xfrm>
          <a:off x="3606800" y="7182137"/>
          <a:ext cx="698500" cy="206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293009</xdr:rowOff>
    </xdr:from>
    <xdr:to>
      <xdr:col>3</xdr:col>
      <xdr:colOff>206375</xdr:colOff>
      <xdr:row>37</xdr:row>
      <xdr:rowOff>57437</xdr:rowOff>
    </xdr:to>
    <xdr:cxnSp macro="">
      <xdr:nvCxnSpPr>
        <xdr:cNvPr id="119" name="直線コネクタ 118"/>
        <xdr:cNvCxnSpPr/>
      </xdr:nvCxnSpPr>
      <xdr:spPr bwMode="auto">
        <a:xfrm>
          <a:off x="2908300" y="6903359"/>
          <a:ext cx="698500" cy="278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14112</xdr:rowOff>
    </xdr:from>
    <xdr:to>
      <xdr:col>5</xdr:col>
      <xdr:colOff>34925</xdr:colOff>
      <xdr:row>38</xdr:row>
      <xdr:rowOff>115712</xdr:rowOff>
    </xdr:to>
    <xdr:sp macro="" textlink="">
      <xdr:nvSpPr>
        <xdr:cNvPr id="129" name="円/楕円 128"/>
        <xdr:cNvSpPr/>
      </xdr:nvSpPr>
      <xdr:spPr bwMode="auto">
        <a:xfrm>
          <a:off x="5600700" y="748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265589</xdr:rowOff>
    </xdr:from>
    <xdr:ext cx="762000" cy="259045"/>
    <xdr:sp macro="" textlink="">
      <xdr:nvSpPr>
        <xdr:cNvPr id="130" name="人口1人当たり決算額の推移該当値テキスト445"/>
        <xdr:cNvSpPr txBox="1"/>
      </xdr:nvSpPr>
      <xdr:spPr>
        <a:xfrm>
          <a:off x="5740400" y="739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342336</xdr:rowOff>
    </xdr:from>
    <xdr:to>
      <xdr:col>4</xdr:col>
      <xdr:colOff>520700</xdr:colOff>
      <xdr:row>38</xdr:row>
      <xdr:rowOff>101036</xdr:rowOff>
    </xdr:to>
    <xdr:sp macro="" textlink="">
      <xdr:nvSpPr>
        <xdr:cNvPr id="131" name="円/楕円 130"/>
        <xdr:cNvSpPr/>
      </xdr:nvSpPr>
      <xdr:spPr bwMode="auto">
        <a:xfrm>
          <a:off x="4953000" y="7467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85813</xdr:rowOff>
    </xdr:from>
    <xdr:ext cx="736600" cy="259045"/>
    <xdr:sp macro="" textlink="">
      <xdr:nvSpPr>
        <xdr:cNvPr id="132" name="テキスト ボックス 131"/>
        <xdr:cNvSpPr txBox="1"/>
      </xdr:nvSpPr>
      <xdr:spPr>
        <a:xfrm>
          <a:off x="4622800" y="755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212765</xdr:rowOff>
    </xdr:from>
    <xdr:to>
      <xdr:col>3</xdr:col>
      <xdr:colOff>955675</xdr:colOff>
      <xdr:row>37</xdr:row>
      <xdr:rowOff>314365</xdr:rowOff>
    </xdr:to>
    <xdr:sp macro="" textlink="">
      <xdr:nvSpPr>
        <xdr:cNvPr id="133" name="円/楕円 132"/>
        <xdr:cNvSpPr/>
      </xdr:nvSpPr>
      <xdr:spPr bwMode="auto">
        <a:xfrm>
          <a:off x="4254500" y="733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299142</xdr:rowOff>
    </xdr:from>
    <xdr:ext cx="762000" cy="259045"/>
    <xdr:sp macro="" textlink="">
      <xdr:nvSpPr>
        <xdr:cNvPr id="134" name="テキスト ボックス 133"/>
        <xdr:cNvSpPr txBox="1"/>
      </xdr:nvSpPr>
      <xdr:spPr>
        <a:xfrm>
          <a:off x="3924300" y="74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6637</xdr:rowOff>
    </xdr:from>
    <xdr:to>
      <xdr:col>3</xdr:col>
      <xdr:colOff>257175</xdr:colOff>
      <xdr:row>37</xdr:row>
      <xdr:rowOff>108237</xdr:rowOff>
    </xdr:to>
    <xdr:sp macro="" textlink="">
      <xdr:nvSpPr>
        <xdr:cNvPr id="135" name="円/楕円 134"/>
        <xdr:cNvSpPr/>
      </xdr:nvSpPr>
      <xdr:spPr bwMode="auto">
        <a:xfrm>
          <a:off x="3556000" y="713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93014</xdr:rowOff>
    </xdr:from>
    <xdr:ext cx="762000" cy="259045"/>
    <xdr:sp macro="" textlink="">
      <xdr:nvSpPr>
        <xdr:cNvPr id="136" name="テキスト ボックス 135"/>
        <xdr:cNvSpPr txBox="1"/>
      </xdr:nvSpPr>
      <xdr:spPr>
        <a:xfrm>
          <a:off x="3225800" y="72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242209</xdr:rowOff>
    </xdr:from>
    <xdr:to>
      <xdr:col>2</xdr:col>
      <xdr:colOff>692150</xdr:colOff>
      <xdr:row>36</xdr:row>
      <xdr:rowOff>909</xdr:rowOff>
    </xdr:to>
    <xdr:sp macro="" textlink="">
      <xdr:nvSpPr>
        <xdr:cNvPr id="137" name="円/楕円 136"/>
        <xdr:cNvSpPr/>
      </xdr:nvSpPr>
      <xdr:spPr bwMode="auto">
        <a:xfrm>
          <a:off x="2857500" y="685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328586</xdr:rowOff>
    </xdr:from>
    <xdr:ext cx="762000" cy="259045"/>
    <xdr:sp macro="" textlink="">
      <xdr:nvSpPr>
        <xdr:cNvPr id="138" name="テキスト ボックス 137"/>
        <xdr:cNvSpPr txBox="1"/>
      </xdr:nvSpPr>
      <xdr:spPr>
        <a:xfrm>
          <a:off x="2527300" y="693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29,025
28,596
241.59
22,983,500
21,929,928
906,767
12,944,683
22,183,430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144942</xdr:rowOff>
    </xdr:from>
    <xdr:to>
      <xdr:col>6</xdr:col>
      <xdr:colOff>511175</xdr:colOff>
      <xdr:row>33</xdr:row>
      <xdr:rowOff>152943</xdr:rowOff>
    </xdr:to>
    <xdr:cxnSp macro="">
      <xdr:nvCxnSpPr>
        <xdr:cNvPr id="63" name="直線コネクタ 62"/>
        <xdr:cNvCxnSpPr/>
      </xdr:nvCxnSpPr>
      <xdr:spPr>
        <a:xfrm flipV="1">
          <a:off x="3797300" y="580279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152943</xdr:rowOff>
    </xdr:from>
    <xdr:to>
      <xdr:col>5</xdr:col>
      <xdr:colOff>358775</xdr:colOff>
      <xdr:row>34</xdr:row>
      <xdr:rowOff>4059</xdr:rowOff>
    </xdr:to>
    <xdr:cxnSp macro="">
      <xdr:nvCxnSpPr>
        <xdr:cNvPr id="66" name="直線コネクタ 65"/>
        <xdr:cNvCxnSpPr/>
      </xdr:nvCxnSpPr>
      <xdr:spPr>
        <a:xfrm flipV="1">
          <a:off x="2908300" y="5810793"/>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112622</xdr:rowOff>
    </xdr:from>
    <xdr:ext cx="534377" cy="259045"/>
    <xdr:sp macro="" textlink="">
      <xdr:nvSpPr>
        <xdr:cNvPr id="68" name="テキスト ボックス 67"/>
        <xdr:cNvSpPr txBox="1"/>
      </xdr:nvSpPr>
      <xdr:spPr>
        <a:xfrm>
          <a:off x="3530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170332</xdr:rowOff>
    </xdr:from>
    <xdr:to>
      <xdr:col>4</xdr:col>
      <xdr:colOff>155575</xdr:colOff>
      <xdr:row>34</xdr:row>
      <xdr:rowOff>4059</xdr:rowOff>
    </xdr:to>
    <xdr:cxnSp macro="">
      <xdr:nvCxnSpPr>
        <xdr:cNvPr id="69" name="直線コネクタ 68"/>
        <xdr:cNvCxnSpPr/>
      </xdr:nvCxnSpPr>
      <xdr:spPr>
        <a:xfrm>
          <a:off x="2019300" y="5828182"/>
          <a:ext cx="889000" cy="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159991</xdr:rowOff>
    </xdr:from>
    <xdr:ext cx="534377" cy="259045"/>
    <xdr:sp macro="" textlink="">
      <xdr:nvSpPr>
        <xdr:cNvPr id="71" name="テキスト ボックス 70"/>
        <xdr:cNvSpPr txBox="1"/>
      </xdr:nvSpPr>
      <xdr:spPr>
        <a:xfrm>
          <a:off x="2641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123388</xdr:rowOff>
    </xdr:from>
    <xdr:to>
      <xdr:col>2</xdr:col>
      <xdr:colOff>638175</xdr:colOff>
      <xdr:row>33</xdr:row>
      <xdr:rowOff>170332</xdr:rowOff>
    </xdr:to>
    <xdr:cxnSp macro="">
      <xdr:nvCxnSpPr>
        <xdr:cNvPr id="72" name="直線コネクタ 71"/>
        <xdr:cNvCxnSpPr/>
      </xdr:nvCxnSpPr>
      <xdr:spPr>
        <a:xfrm>
          <a:off x="1130300" y="5781238"/>
          <a:ext cx="889000" cy="4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137768</xdr:rowOff>
    </xdr:from>
    <xdr:ext cx="534377" cy="259045"/>
    <xdr:sp macro="" textlink="">
      <xdr:nvSpPr>
        <xdr:cNvPr id="76" name="テキスト ボックス 75"/>
        <xdr:cNvSpPr txBox="1"/>
      </xdr:nvSpPr>
      <xdr:spPr>
        <a:xfrm>
          <a:off x="863111" y="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94142</xdr:rowOff>
    </xdr:from>
    <xdr:to>
      <xdr:col>6</xdr:col>
      <xdr:colOff>561975</xdr:colOff>
      <xdr:row>34</xdr:row>
      <xdr:rowOff>24292</xdr:rowOff>
    </xdr:to>
    <xdr:sp macro="" textlink="">
      <xdr:nvSpPr>
        <xdr:cNvPr id="82" name="円/楕円 81"/>
        <xdr:cNvSpPr/>
      </xdr:nvSpPr>
      <xdr:spPr>
        <a:xfrm>
          <a:off x="4584700" y="57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117019</xdr:rowOff>
    </xdr:from>
    <xdr:ext cx="599010" cy="259045"/>
    <xdr:sp macro="" textlink="">
      <xdr:nvSpPr>
        <xdr:cNvPr id="83" name="人件費該当値テキスト"/>
        <xdr:cNvSpPr txBox="1"/>
      </xdr:nvSpPr>
      <xdr:spPr>
        <a:xfrm>
          <a:off x="4686300" y="560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100,179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102143</xdr:rowOff>
    </xdr:from>
    <xdr:to>
      <xdr:col>5</xdr:col>
      <xdr:colOff>409575</xdr:colOff>
      <xdr:row>34</xdr:row>
      <xdr:rowOff>32293</xdr:rowOff>
    </xdr:to>
    <xdr:sp macro="" textlink="">
      <xdr:nvSpPr>
        <xdr:cNvPr id="84" name="円/楕円 83"/>
        <xdr:cNvSpPr/>
      </xdr:nvSpPr>
      <xdr:spPr>
        <a:xfrm>
          <a:off x="3746500" y="575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48820</xdr:rowOff>
    </xdr:from>
    <xdr:ext cx="534377" cy="259045"/>
    <xdr:sp macro="" textlink="">
      <xdr:nvSpPr>
        <xdr:cNvPr id="85" name="テキスト ボックス 84"/>
        <xdr:cNvSpPr txBox="1"/>
      </xdr:nvSpPr>
      <xdr:spPr>
        <a:xfrm>
          <a:off x="3530111" y="553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99,689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124709</xdr:rowOff>
    </xdr:from>
    <xdr:to>
      <xdr:col>4</xdr:col>
      <xdr:colOff>206375</xdr:colOff>
      <xdr:row>34</xdr:row>
      <xdr:rowOff>54859</xdr:rowOff>
    </xdr:to>
    <xdr:sp macro="" textlink="">
      <xdr:nvSpPr>
        <xdr:cNvPr id="86" name="円/楕円 85"/>
        <xdr:cNvSpPr/>
      </xdr:nvSpPr>
      <xdr:spPr>
        <a:xfrm>
          <a:off x="2857500" y="57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71386</xdr:rowOff>
    </xdr:from>
    <xdr:ext cx="534377" cy="259045"/>
    <xdr:sp macro="" textlink="">
      <xdr:nvSpPr>
        <xdr:cNvPr id="87" name="テキスト ボックス 86"/>
        <xdr:cNvSpPr txBox="1"/>
      </xdr:nvSpPr>
      <xdr:spPr>
        <a:xfrm>
          <a:off x="2641111" y="555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98,307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119532</xdr:rowOff>
    </xdr:from>
    <xdr:to>
      <xdr:col>3</xdr:col>
      <xdr:colOff>3175</xdr:colOff>
      <xdr:row>34</xdr:row>
      <xdr:rowOff>49682</xdr:rowOff>
    </xdr:to>
    <xdr:sp macro="" textlink="">
      <xdr:nvSpPr>
        <xdr:cNvPr id="88" name="円/楕円 87"/>
        <xdr:cNvSpPr/>
      </xdr:nvSpPr>
      <xdr:spPr>
        <a:xfrm>
          <a:off x="1968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66209</xdr:rowOff>
    </xdr:from>
    <xdr:ext cx="534377" cy="259045"/>
    <xdr:sp macro="" textlink="">
      <xdr:nvSpPr>
        <xdr:cNvPr id="89" name="テキスト ボックス 88"/>
        <xdr:cNvSpPr txBox="1"/>
      </xdr:nvSpPr>
      <xdr:spPr>
        <a:xfrm>
          <a:off x="1752111" y="55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98,624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72588</xdr:rowOff>
    </xdr:from>
    <xdr:to>
      <xdr:col>1</xdr:col>
      <xdr:colOff>485775</xdr:colOff>
      <xdr:row>34</xdr:row>
      <xdr:rowOff>2738</xdr:rowOff>
    </xdr:to>
    <xdr:sp macro="" textlink="">
      <xdr:nvSpPr>
        <xdr:cNvPr id="90" name="円/楕円 89"/>
        <xdr:cNvSpPr/>
      </xdr:nvSpPr>
      <xdr:spPr>
        <a:xfrm>
          <a:off x="1079500" y="57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19265</xdr:rowOff>
    </xdr:from>
    <xdr:ext cx="599010" cy="259045"/>
    <xdr:sp macro="" textlink="">
      <xdr:nvSpPr>
        <xdr:cNvPr id="91" name="テキスト ボックス 90"/>
        <xdr:cNvSpPr txBox="1"/>
      </xdr:nvSpPr>
      <xdr:spPr>
        <a:xfrm>
          <a:off x="830794" y="550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104708</xdr:rowOff>
    </xdr:from>
    <xdr:to>
      <xdr:col>6</xdr:col>
      <xdr:colOff>511175</xdr:colOff>
      <xdr:row>55</xdr:row>
      <xdr:rowOff>136222</xdr:rowOff>
    </xdr:to>
    <xdr:cxnSp macro="">
      <xdr:nvCxnSpPr>
        <xdr:cNvPr id="123" name="直線コネクタ 122"/>
        <xdr:cNvCxnSpPr/>
      </xdr:nvCxnSpPr>
      <xdr:spPr>
        <a:xfrm flipV="1">
          <a:off x="3797300" y="9363008"/>
          <a:ext cx="838200" cy="20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136222</xdr:rowOff>
    </xdr:from>
    <xdr:to>
      <xdr:col>5</xdr:col>
      <xdr:colOff>358775</xdr:colOff>
      <xdr:row>55</xdr:row>
      <xdr:rowOff>161841</xdr:rowOff>
    </xdr:to>
    <xdr:cxnSp macro="">
      <xdr:nvCxnSpPr>
        <xdr:cNvPr id="126" name="直線コネクタ 125"/>
        <xdr:cNvCxnSpPr/>
      </xdr:nvCxnSpPr>
      <xdr:spPr>
        <a:xfrm flipV="1">
          <a:off x="2908300" y="9565972"/>
          <a:ext cx="889000" cy="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159061</xdr:rowOff>
    </xdr:from>
    <xdr:ext cx="534377" cy="259045"/>
    <xdr:sp macro="" textlink="">
      <xdr:nvSpPr>
        <xdr:cNvPr id="128" name="テキスト ボックス 127"/>
        <xdr:cNvSpPr txBox="1"/>
      </xdr:nvSpPr>
      <xdr:spPr>
        <a:xfrm>
          <a:off x="3530111" y="976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161841</xdr:rowOff>
    </xdr:from>
    <xdr:to>
      <xdr:col>4</xdr:col>
      <xdr:colOff>155575</xdr:colOff>
      <xdr:row>56</xdr:row>
      <xdr:rowOff>77308</xdr:rowOff>
    </xdr:to>
    <xdr:cxnSp macro="">
      <xdr:nvCxnSpPr>
        <xdr:cNvPr id="129" name="直線コネクタ 128"/>
        <xdr:cNvCxnSpPr/>
      </xdr:nvCxnSpPr>
      <xdr:spPr>
        <a:xfrm flipV="1">
          <a:off x="2019300" y="9591591"/>
          <a:ext cx="889000" cy="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156628</xdr:rowOff>
    </xdr:from>
    <xdr:ext cx="534377" cy="259045"/>
    <xdr:sp macro="" textlink="">
      <xdr:nvSpPr>
        <xdr:cNvPr id="131" name="テキスト ボックス 130"/>
        <xdr:cNvSpPr txBox="1"/>
      </xdr:nvSpPr>
      <xdr:spPr>
        <a:xfrm>
          <a:off x="2641111" y="97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72834</xdr:rowOff>
    </xdr:from>
    <xdr:to>
      <xdr:col>2</xdr:col>
      <xdr:colOff>638175</xdr:colOff>
      <xdr:row>56</xdr:row>
      <xdr:rowOff>77308</xdr:rowOff>
    </xdr:to>
    <xdr:cxnSp macro="">
      <xdr:nvCxnSpPr>
        <xdr:cNvPr id="132" name="直線コネクタ 131"/>
        <xdr:cNvCxnSpPr/>
      </xdr:nvCxnSpPr>
      <xdr:spPr>
        <a:xfrm>
          <a:off x="1130300" y="9674034"/>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165674</xdr:rowOff>
    </xdr:from>
    <xdr:ext cx="534377" cy="259045"/>
    <xdr:sp macro="" textlink="">
      <xdr:nvSpPr>
        <xdr:cNvPr id="134" name="テキスト ボックス 133"/>
        <xdr:cNvSpPr txBox="1"/>
      </xdr:nvSpPr>
      <xdr:spPr>
        <a:xfrm>
          <a:off x="1752111" y="976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113308</xdr:rowOff>
    </xdr:from>
    <xdr:ext cx="534377" cy="259045"/>
    <xdr:sp macro="" textlink="">
      <xdr:nvSpPr>
        <xdr:cNvPr id="136" name="テキスト ボックス 135"/>
        <xdr:cNvSpPr txBox="1"/>
      </xdr:nvSpPr>
      <xdr:spPr>
        <a:xfrm>
          <a:off x="863111" y="98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53908</xdr:rowOff>
    </xdr:from>
    <xdr:to>
      <xdr:col>6</xdr:col>
      <xdr:colOff>561975</xdr:colOff>
      <xdr:row>54</xdr:row>
      <xdr:rowOff>155508</xdr:rowOff>
    </xdr:to>
    <xdr:sp macro="" textlink="">
      <xdr:nvSpPr>
        <xdr:cNvPr id="142" name="円/楕円 141"/>
        <xdr:cNvSpPr/>
      </xdr:nvSpPr>
      <xdr:spPr>
        <a:xfrm>
          <a:off x="4584700" y="931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76785</xdr:rowOff>
    </xdr:from>
    <xdr:ext cx="534377" cy="259045"/>
    <xdr:sp macro="" textlink="">
      <xdr:nvSpPr>
        <xdr:cNvPr id="143" name="物件費該当値テキスト"/>
        <xdr:cNvSpPr txBox="1"/>
      </xdr:nvSpPr>
      <xdr:spPr>
        <a:xfrm>
          <a:off x="4686300" y="916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92,143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85422</xdr:rowOff>
    </xdr:from>
    <xdr:to>
      <xdr:col>5</xdr:col>
      <xdr:colOff>409575</xdr:colOff>
      <xdr:row>56</xdr:row>
      <xdr:rowOff>15572</xdr:rowOff>
    </xdr:to>
    <xdr:sp macro="" textlink="">
      <xdr:nvSpPr>
        <xdr:cNvPr id="144" name="円/楕円 143"/>
        <xdr:cNvSpPr/>
      </xdr:nvSpPr>
      <xdr:spPr>
        <a:xfrm>
          <a:off x="3746500" y="95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32099</xdr:rowOff>
    </xdr:from>
    <xdr:ext cx="534377" cy="259045"/>
    <xdr:sp macro="" textlink="">
      <xdr:nvSpPr>
        <xdr:cNvPr id="145" name="テキスト ボックス 144"/>
        <xdr:cNvSpPr txBox="1"/>
      </xdr:nvSpPr>
      <xdr:spPr>
        <a:xfrm>
          <a:off x="3530111" y="929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111041</xdr:rowOff>
    </xdr:from>
    <xdr:to>
      <xdr:col>4</xdr:col>
      <xdr:colOff>206375</xdr:colOff>
      <xdr:row>56</xdr:row>
      <xdr:rowOff>41191</xdr:rowOff>
    </xdr:to>
    <xdr:sp macro="" textlink="">
      <xdr:nvSpPr>
        <xdr:cNvPr id="146" name="円/楕円 145"/>
        <xdr:cNvSpPr/>
      </xdr:nvSpPr>
      <xdr:spPr>
        <a:xfrm>
          <a:off x="2857500" y="95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57718</xdr:rowOff>
    </xdr:from>
    <xdr:ext cx="534377" cy="259045"/>
    <xdr:sp macro="" textlink="">
      <xdr:nvSpPr>
        <xdr:cNvPr id="147" name="テキスト ボックス 146"/>
        <xdr:cNvSpPr txBox="1"/>
      </xdr:nvSpPr>
      <xdr:spPr>
        <a:xfrm>
          <a:off x="2641111" y="93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78,144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26508</xdr:rowOff>
    </xdr:from>
    <xdr:to>
      <xdr:col>3</xdr:col>
      <xdr:colOff>3175</xdr:colOff>
      <xdr:row>56</xdr:row>
      <xdr:rowOff>128108</xdr:rowOff>
    </xdr:to>
    <xdr:sp macro="" textlink="">
      <xdr:nvSpPr>
        <xdr:cNvPr id="148" name="円/楕円 147"/>
        <xdr:cNvSpPr/>
      </xdr:nvSpPr>
      <xdr:spPr>
        <a:xfrm>
          <a:off x="1968500" y="962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144635</xdr:rowOff>
    </xdr:from>
    <xdr:ext cx="534377" cy="259045"/>
    <xdr:sp macro="" textlink="">
      <xdr:nvSpPr>
        <xdr:cNvPr id="149" name="テキスト ボックス 148"/>
        <xdr:cNvSpPr txBox="1"/>
      </xdr:nvSpPr>
      <xdr:spPr>
        <a:xfrm>
          <a:off x="1752111" y="94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22034</xdr:rowOff>
    </xdr:from>
    <xdr:to>
      <xdr:col>1</xdr:col>
      <xdr:colOff>485775</xdr:colOff>
      <xdr:row>56</xdr:row>
      <xdr:rowOff>123634</xdr:rowOff>
    </xdr:to>
    <xdr:sp macro="" textlink="">
      <xdr:nvSpPr>
        <xdr:cNvPr id="150" name="円/楕円 149"/>
        <xdr:cNvSpPr/>
      </xdr:nvSpPr>
      <xdr:spPr>
        <a:xfrm>
          <a:off x="1079500" y="962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140161</xdr:rowOff>
    </xdr:from>
    <xdr:ext cx="534377" cy="259045"/>
    <xdr:sp macro="" textlink="">
      <xdr:nvSpPr>
        <xdr:cNvPr id="151" name="テキスト ボックス 150"/>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136804</xdr:rowOff>
    </xdr:from>
    <xdr:to>
      <xdr:col>6</xdr:col>
      <xdr:colOff>511175</xdr:colOff>
      <xdr:row>77</xdr:row>
      <xdr:rowOff>156350</xdr:rowOff>
    </xdr:to>
    <xdr:cxnSp macro="">
      <xdr:nvCxnSpPr>
        <xdr:cNvPr id="180" name="直線コネクタ 179"/>
        <xdr:cNvCxnSpPr/>
      </xdr:nvCxnSpPr>
      <xdr:spPr>
        <a:xfrm flipV="1">
          <a:off x="3797300" y="13338454"/>
          <a:ext cx="8382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156350</xdr:rowOff>
    </xdr:from>
    <xdr:to>
      <xdr:col>5</xdr:col>
      <xdr:colOff>358775</xdr:colOff>
      <xdr:row>77</xdr:row>
      <xdr:rowOff>169456</xdr:rowOff>
    </xdr:to>
    <xdr:cxnSp macro="">
      <xdr:nvCxnSpPr>
        <xdr:cNvPr id="183" name="直線コネクタ 182"/>
        <xdr:cNvCxnSpPr/>
      </xdr:nvCxnSpPr>
      <xdr:spPr>
        <a:xfrm flipV="1">
          <a:off x="2908300" y="13358000"/>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5" name="テキスト ボックス 184"/>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169456</xdr:rowOff>
    </xdr:from>
    <xdr:to>
      <xdr:col>4</xdr:col>
      <xdr:colOff>155575</xdr:colOff>
      <xdr:row>78</xdr:row>
      <xdr:rowOff>40754</xdr:rowOff>
    </xdr:to>
    <xdr:cxnSp macro="">
      <xdr:nvCxnSpPr>
        <xdr:cNvPr id="186" name="直線コネクタ 185"/>
        <xdr:cNvCxnSpPr/>
      </xdr:nvCxnSpPr>
      <xdr:spPr>
        <a:xfrm flipV="1">
          <a:off x="2019300" y="13371106"/>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8" name="テキスト ボックス 187"/>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40754</xdr:rowOff>
    </xdr:from>
    <xdr:to>
      <xdr:col>2</xdr:col>
      <xdr:colOff>638175</xdr:colOff>
      <xdr:row>78</xdr:row>
      <xdr:rowOff>46622</xdr:rowOff>
    </xdr:to>
    <xdr:cxnSp macro="">
      <xdr:nvCxnSpPr>
        <xdr:cNvPr id="189" name="直線コネクタ 188"/>
        <xdr:cNvCxnSpPr/>
      </xdr:nvCxnSpPr>
      <xdr:spPr>
        <a:xfrm flipV="1">
          <a:off x="1130300" y="13413854"/>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91" name="テキスト ボックス 190"/>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93" name="テキスト ボックス 192"/>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86004</xdr:rowOff>
    </xdr:from>
    <xdr:to>
      <xdr:col>6</xdr:col>
      <xdr:colOff>561975</xdr:colOff>
      <xdr:row>78</xdr:row>
      <xdr:rowOff>16154</xdr:rowOff>
    </xdr:to>
    <xdr:sp macro="" textlink="">
      <xdr:nvSpPr>
        <xdr:cNvPr id="199" name="円/楕円 198"/>
        <xdr:cNvSpPr/>
      </xdr:nvSpPr>
      <xdr:spPr>
        <a:xfrm>
          <a:off x="4584700" y="132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64431</xdr:rowOff>
    </xdr:from>
    <xdr:ext cx="469744" cy="259045"/>
    <xdr:sp macro="" textlink="">
      <xdr:nvSpPr>
        <xdr:cNvPr id="200" name="維持補修費該当値テキスト"/>
        <xdr:cNvSpPr txBox="1"/>
      </xdr:nvSpPr>
      <xdr:spPr>
        <a:xfrm>
          <a:off x="4686300" y="1326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105550</xdr:rowOff>
    </xdr:from>
    <xdr:to>
      <xdr:col>5</xdr:col>
      <xdr:colOff>409575</xdr:colOff>
      <xdr:row>78</xdr:row>
      <xdr:rowOff>35700</xdr:rowOff>
    </xdr:to>
    <xdr:sp macro="" textlink="">
      <xdr:nvSpPr>
        <xdr:cNvPr id="201" name="円/楕円 200"/>
        <xdr:cNvSpPr/>
      </xdr:nvSpPr>
      <xdr:spPr>
        <a:xfrm>
          <a:off x="3746500" y="133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26827</xdr:rowOff>
    </xdr:from>
    <xdr:ext cx="469744" cy="259045"/>
    <xdr:sp macro="" textlink="">
      <xdr:nvSpPr>
        <xdr:cNvPr id="202" name="テキスト ボックス 201"/>
        <xdr:cNvSpPr txBox="1"/>
      </xdr:nvSpPr>
      <xdr:spPr>
        <a:xfrm>
          <a:off x="3562427" y="133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118656</xdr:rowOff>
    </xdr:from>
    <xdr:to>
      <xdr:col>4</xdr:col>
      <xdr:colOff>206375</xdr:colOff>
      <xdr:row>78</xdr:row>
      <xdr:rowOff>48806</xdr:rowOff>
    </xdr:to>
    <xdr:sp macro="" textlink="">
      <xdr:nvSpPr>
        <xdr:cNvPr id="203" name="円/楕円 202"/>
        <xdr:cNvSpPr/>
      </xdr:nvSpPr>
      <xdr:spPr>
        <a:xfrm>
          <a:off x="2857500" y="133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39933</xdr:rowOff>
    </xdr:from>
    <xdr:ext cx="469744" cy="259045"/>
    <xdr:sp macro="" textlink="">
      <xdr:nvSpPr>
        <xdr:cNvPr id="204" name="テキスト ボックス 203"/>
        <xdr:cNvSpPr txBox="1"/>
      </xdr:nvSpPr>
      <xdr:spPr>
        <a:xfrm>
          <a:off x="2673427" y="1341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161404</xdr:rowOff>
    </xdr:from>
    <xdr:to>
      <xdr:col>3</xdr:col>
      <xdr:colOff>3175</xdr:colOff>
      <xdr:row>78</xdr:row>
      <xdr:rowOff>91554</xdr:rowOff>
    </xdr:to>
    <xdr:sp macro="" textlink="">
      <xdr:nvSpPr>
        <xdr:cNvPr id="205" name="円/楕円 204"/>
        <xdr:cNvSpPr/>
      </xdr:nvSpPr>
      <xdr:spPr>
        <a:xfrm>
          <a:off x="1968500" y="133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82681</xdr:rowOff>
    </xdr:from>
    <xdr:ext cx="469744" cy="259045"/>
    <xdr:sp macro="" textlink="">
      <xdr:nvSpPr>
        <xdr:cNvPr id="206" name="テキスト ボックス 205"/>
        <xdr:cNvSpPr txBox="1"/>
      </xdr:nvSpPr>
      <xdr:spPr>
        <a:xfrm>
          <a:off x="1784427" y="1345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167272</xdr:rowOff>
    </xdr:from>
    <xdr:to>
      <xdr:col>1</xdr:col>
      <xdr:colOff>485775</xdr:colOff>
      <xdr:row>78</xdr:row>
      <xdr:rowOff>97422</xdr:rowOff>
    </xdr:to>
    <xdr:sp macro="" textlink="">
      <xdr:nvSpPr>
        <xdr:cNvPr id="207" name="円/楕円 206"/>
        <xdr:cNvSpPr/>
      </xdr:nvSpPr>
      <xdr:spPr>
        <a:xfrm>
          <a:off x="1079500" y="133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88549</xdr:rowOff>
    </xdr:from>
    <xdr:ext cx="469744" cy="259045"/>
    <xdr:sp macro="" textlink="">
      <xdr:nvSpPr>
        <xdr:cNvPr id="208" name="テキスト ボックス 207"/>
        <xdr:cNvSpPr txBox="1"/>
      </xdr:nvSpPr>
      <xdr:spPr>
        <a:xfrm>
          <a:off x="895427"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59261</xdr:rowOff>
    </xdr:from>
    <xdr:to>
      <xdr:col>6</xdr:col>
      <xdr:colOff>511175</xdr:colOff>
      <xdr:row>93</xdr:row>
      <xdr:rowOff>2840</xdr:rowOff>
    </xdr:to>
    <xdr:cxnSp macro="">
      <xdr:nvCxnSpPr>
        <xdr:cNvPr id="242" name="直線コネクタ 241"/>
        <xdr:cNvCxnSpPr/>
      </xdr:nvCxnSpPr>
      <xdr:spPr>
        <a:xfrm flipV="1">
          <a:off x="3797300" y="15832661"/>
          <a:ext cx="838200" cy="1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79914</xdr:rowOff>
    </xdr:from>
    <xdr:ext cx="534377" cy="259045"/>
    <xdr:sp macro="" textlink="">
      <xdr:nvSpPr>
        <xdr:cNvPr id="243" name="扶助費平均値テキスト"/>
        <xdr:cNvSpPr txBox="1"/>
      </xdr:nvSpPr>
      <xdr:spPr>
        <a:xfrm>
          <a:off x="4686300" y="163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2840</xdr:rowOff>
    </xdr:from>
    <xdr:to>
      <xdr:col>5</xdr:col>
      <xdr:colOff>358775</xdr:colOff>
      <xdr:row>93</xdr:row>
      <xdr:rowOff>66005</xdr:rowOff>
    </xdr:to>
    <xdr:cxnSp macro="">
      <xdr:nvCxnSpPr>
        <xdr:cNvPr id="245" name="直線コネクタ 244"/>
        <xdr:cNvCxnSpPr/>
      </xdr:nvCxnSpPr>
      <xdr:spPr>
        <a:xfrm flipV="1">
          <a:off x="2908300" y="15947690"/>
          <a:ext cx="889000" cy="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69656</xdr:rowOff>
    </xdr:from>
    <xdr:ext cx="534377" cy="259045"/>
    <xdr:sp macro="" textlink="">
      <xdr:nvSpPr>
        <xdr:cNvPr id="247" name="テキスト ボックス 246"/>
        <xdr:cNvSpPr txBox="1"/>
      </xdr:nvSpPr>
      <xdr:spPr>
        <a:xfrm>
          <a:off x="3530111" y="165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66005</xdr:rowOff>
    </xdr:from>
    <xdr:to>
      <xdr:col>4</xdr:col>
      <xdr:colOff>155575</xdr:colOff>
      <xdr:row>94</xdr:row>
      <xdr:rowOff>21913</xdr:rowOff>
    </xdr:to>
    <xdr:cxnSp macro="">
      <xdr:nvCxnSpPr>
        <xdr:cNvPr id="248" name="直線コネクタ 247"/>
        <xdr:cNvCxnSpPr/>
      </xdr:nvCxnSpPr>
      <xdr:spPr>
        <a:xfrm flipV="1">
          <a:off x="2019300" y="16010855"/>
          <a:ext cx="889000" cy="12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6405</xdr:rowOff>
    </xdr:from>
    <xdr:ext cx="534377" cy="259045"/>
    <xdr:sp macro="" textlink="">
      <xdr:nvSpPr>
        <xdr:cNvPr id="250" name="テキスト ボックス 249"/>
        <xdr:cNvSpPr txBox="1"/>
      </xdr:nvSpPr>
      <xdr:spPr>
        <a:xfrm>
          <a:off x="2641111" y="166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21913</xdr:rowOff>
    </xdr:from>
    <xdr:to>
      <xdr:col>2</xdr:col>
      <xdr:colOff>638175</xdr:colOff>
      <xdr:row>94</xdr:row>
      <xdr:rowOff>84122</xdr:rowOff>
    </xdr:to>
    <xdr:cxnSp macro="">
      <xdr:nvCxnSpPr>
        <xdr:cNvPr id="251" name="直線コネクタ 250"/>
        <xdr:cNvCxnSpPr/>
      </xdr:nvCxnSpPr>
      <xdr:spPr>
        <a:xfrm flipV="1">
          <a:off x="1130300" y="16138213"/>
          <a:ext cx="889000" cy="6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90473</xdr:rowOff>
    </xdr:from>
    <xdr:ext cx="534377" cy="259045"/>
    <xdr:sp macro="" textlink="">
      <xdr:nvSpPr>
        <xdr:cNvPr id="253" name="テキスト ボックス 252"/>
        <xdr:cNvSpPr txBox="1"/>
      </xdr:nvSpPr>
      <xdr:spPr>
        <a:xfrm>
          <a:off x="1752111" y="16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110633</xdr:rowOff>
    </xdr:from>
    <xdr:ext cx="534377" cy="259045"/>
    <xdr:sp macro="" textlink="">
      <xdr:nvSpPr>
        <xdr:cNvPr id="255" name="テキスト ボックス 254"/>
        <xdr:cNvSpPr txBox="1"/>
      </xdr:nvSpPr>
      <xdr:spPr>
        <a:xfrm>
          <a:off x="863111" y="167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8461</xdr:rowOff>
    </xdr:from>
    <xdr:to>
      <xdr:col>6</xdr:col>
      <xdr:colOff>561975</xdr:colOff>
      <xdr:row>92</xdr:row>
      <xdr:rowOff>110061</xdr:rowOff>
    </xdr:to>
    <xdr:sp macro="" textlink="">
      <xdr:nvSpPr>
        <xdr:cNvPr id="261" name="円/楕円 260"/>
        <xdr:cNvSpPr/>
      </xdr:nvSpPr>
      <xdr:spPr>
        <a:xfrm>
          <a:off x="4584700" y="1578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31338</xdr:rowOff>
    </xdr:from>
    <xdr:ext cx="599010" cy="259045"/>
    <xdr:sp macro="" textlink="">
      <xdr:nvSpPr>
        <xdr:cNvPr id="262" name="扶助費該当値テキスト"/>
        <xdr:cNvSpPr txBox="1"/>
      </xdr:nvSpPr>
      <xdr:spPr>
        <a:xfrm>
          <a:off x="4686300" y="1563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129,630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123490</xdr:rowOff>
    </xdr:from>
    <xdr:to>
      <xdr:col>5</xdr:col>
      <xdr:colOff>409575</xdr:colOff>
      <xdr:row>93</xdr:row>
      <xdr:rowOff>53640</xdr:rowOff>
    </xdr:to>
    <xdr:sp macro="" textlink="">
      <xdr:nvSpPr>
        <xdr:cNvPr id="263" name="円/楕円 262"/>
        <xdr:cNvSpPr/>
      </xdr:nvSpPr>
      <xdr:spPr>
        <a:xfrm>
          <a:off x="3746500" y="158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70167</xdr:rowOff>
    </xdr:from>
    <xdr:ext cx="599010" cy="259045"/>
    <xdr:sp macro="" textlink="">
      <xdr:nvSpPr>
        <xdr:cNvPr id="264" name="テキスト ボックス 263"/>
        <xdr:cNvSpPr txBox="1"/>
      </xdr:nvSpPr>
      <xdr:spPr>
        <a:xfrm>
          <a:off x="3497794" y="1567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121,579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15205</xdr:rowOff>
    </xdr:from>
    <xdr:to>
      <xdr:col>4</xdr:col>
      <xdr:colOff>206375</xdr:colOff>
      <xdr:row>93</xdr:row>
      <xdr:rowOff>116805</xdr:rowOff>
    </xdr:to>
    <xdr:sp macro="" textlink="">
      <xdr:nvSpPr>
        <xdr:cNvPr id="265" name="円/楕円 264"/>
        <xdr:cNvSpPr/>
      </xdr:nvSpPr>
      <xdr:spPr>
        <a:xfrm>
          <a:off x="2857500" y="159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133332</xdr:rowOff>
    </xdr:from>
    <xdr:ext cx="599010" cy="259045"/>
    <xdr:sp macro="" textlink="">
      <xdr:nvSpPr>
        <xdr:cNvPr id="266" name="テキスト ボックス 265"/>
        <xdr:cNvSpPr txBox="1"/>
      </xdr:nvSpPr>
      <xdr:spPr>
        <a:xfrm>
          <a:off x="2608794" y="1573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117,158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142563</xdr:rowOff>
    </xdr:from>
    <xdr:to>
      <xdr:col>3</xdr:col>
      <xdr:colOff>3175</xdr:colOff>
      <xdr:row>94</xdr:row>
      <xdr:rowOff>72713</xdr:rowOff>
    </xdr:to>
    <xdr:sp macro="" textlink="">
      <xdr:nvSpPr>
        <xdr:cNvPr id="267" name="円/楕円 266"/>
        <xdr:cNvSpPr/>
      </xdr:nvSpPr>
      <xdr:spPr>
        <a:xfrm>
          <a:off x="1968500" y="1608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89240</xdr:rowOff>
    </xdr:from>
    <xdr:ext cx="599010" cy="259045"/>
    <xdr:sp macro="" textlink="">
      <xdr:nvSpPr>
        <xdr:cNvPr id="268" name="テキスト ボックス 267"/>
        <xdr:cNvSpPr txBox="1"/>
      </xdr:nvSpPr>
      <xdr:spPr>
        <a:xfrm>
          <a:off x="1719794" y="1586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108,244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33322</xdr:rowOff>
    </xdr:from>
    <xdr:to>
      <xdr:col>1</xdr:col>
      <xdr:colOff>485775</xdr:colOff>
      <xdr:row>94</xdr:row>
      <xdr:rowOff>134922</xdr:rowOff>
    </xdr:to>
    <xdr:sp macro="" textlink="">
      <xdr:nvSpPr>
        <xdr:cNvPr id="269" name="円/楕円 268"/>
        <xdr:cNvSpPr/>
      </xdr:nvSpPr>
      <xdr:spPr>
        <a:xfrm>
          <a:off x="1079500" y="161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151449</xdr:rowOff>
    </xdr:from>
    <xdr:ext cx="599010" cy="259045"/>
    <xdr:sp macro="" textlink="">
      <xdr:nvSpPr>
        <xdr:cNvPr id="270" name="テキスト ボックス 269"/>
        <xdr:cNvSpPr txBox="1"/>
      </xdr:nvSpPr>
      <xdr:spPr>
        <a:xfrm>
          <a:off x="830794" y="1592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93294</xdr:rowOff>
    </xdr:from>
    <xdr:to>
      <xdr:col>15</xdr:col>
      <xdr:colOff>180975</xdr:colOff>
      <xdr:row>38</xdr:row>
      <xdr:rowOff>108306</xdr:rowOff>
    </xdr:to>
    <xdr:cxnSp macro="">
      <xdr:nvCxnSpPr>
        <xdr:cNvPr id="300" name="直線コネクタ 299"/>
        <xdr:cNvCxnSpPr/>
      </xdr:nvCxnSpPr>
      <xdr:spPr>
        <a:xfrm>
          <a:off x="9639300" y="6608394"/>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69162</xdr:rowOff>
    </xdr:from>
    <xdr:ext cx="534377" cy="259045"/>
    <xdr:sp macro="" textlink="">
      <xdr:nvSpPr>
        <xdr:cNvPr id="301" name="補助費等平均値テキスト"/>
        <xdr:cNvSpPr txBox="1"/>
      </xdr:nvSpPr>
      <xdr:spPr>
        <a:xfrm>
          <a:off x="10528300" y="6069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93294</xdr:rowOff>
    </xdr:from>
    <xdr:to>
      <xdr:col>14</xdr:col>
      <xdr:colOff>28575</xdr:colOff>
      <xdr:row>38</xdr:row>
      <xdr:rowOff>101067</xdr:rowOff>
    </xdr:to>
    <xdr:cxnSp macro="">
      <xdr:nvCxnSpPr>
        <xdr:cNvPr id="303" name="直線コネクタ 302"/>
        <xdr:cNvCxnSpPr/>
      </xdr:nvCxnSpPr>
      <xdr:spPr>
        <a:xfrm flipV="1">
          <a:off x="8750300" y="660839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101067</xdr:rowOff>
    </xdr:from>
    <xdr:to>
      <xdr:col>12</xdr:col>
      <xdr:colOff>511175</xdr:colOff>
      <xdr:row>39</xdr:row>
      <xdr:rowOff>24581</xdr:rowOff>
    </xdr:to>
    <xdr:cxnSp macro="">
      <xdr:nvCxnSpPr>
        <xdr:cNvPr id="306" name="直線コネクタ 305"/>
        <xdr:cNvCxnSpPr/>
      </xdr:nvCxnSpPr>
      <xdr:spPr>
        <a:xfrm flipV="1">
          <a:off x="7861300" y="6616167"/>
          <a:ext cx="889000" cy="9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95337</xdr:rowOff>
    </xdr:from>
    <xdr:ext cx="534377" cy="259045"/>
    <xdr:sp macro="" textlink="">
      <xdr:nvSpPr>
        <xdr:cNvPr id="308" name="テキスト ボックス 307"/>
        <xdr:cNvSpPr txBox="1"/>
      </xdr:nvSpPr>
      <xdr:spPr>
        <a:xfrm>
          <a:off x="8483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24581</xdr:rowOff>
    </xdr:from>
    <xdr:to>
      <xdr:col>11</xdr:col>
      <xdr:colOff>307975</xdr:colOff>
      <xdr:row>39</xdr:row>
      <xdr:rowOff>136957</xdr:rowOff>
    </xdr:to>
    <xdr:cxnSp macro="">
      <xdr:nvCxnSpPr>
        <xdr:cNvPr id="309" name="直線コネクタ 308"/>
        <xdr:cNvCxnSpPr/>
      </xdr:nvCxnSpPr>
      <xdr:spPr>
        <a:xfrm flipV="1">
          <a:off x="6972300" y="6711131"/>
          <a:ext cx="8890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110634</xdr:rowOff>
    </xdr:from>
    <xdr:ext cx="534377" cy="259045"/>
    <xdr:sp macro="" textlink="">
      <xdr:nvSpPr>
        <xdr:cNvPr id="311" name="テキスト ボックス 310"/>
        <xdr:cNvSpPr txBox="1"/>
      </xdr:nvSpPr>
      <xdr:spPr>
        <a:xfrm>
          <a:off x="7594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168355</xdr:rowOff>
    </xdr:from>
    <xdr:ext cx="534377" cy="259045"/>
    <xdr:sp macro="" textlink="">
      <xdr:nvSpPr>
        <xdr:cNvPr id="313" name="テキスト ボックス 312"/>
        <xdr:cNvSpPr txBox="1"/>
      </xdr:nvSpPr>
      <xdr:spPr>
        <a:xfrm>
          <a:off x="6705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57506</xdr:rowOff>
    </xdr:from>
    <xdr:to>
      <xdr:col>15</xdr:col>
      <xdr:colOff>231775</xdr:colOff>
      <xdr:row>38</xdr:row>
      <xdr:rowOff>159106</xdr:rowOff>
    </xdr:to>
    <xdr:sp macro="" textlink="">
      <xdr:nvSpPr>
        <xdr:cNvPr id="319" name="円/楕円 318"/>
        <xdr:cNvSpPr/>
      </xdr:nvSpPr>
      <xdr:spPr>
        <a:xfrm>
          <a:off x="10426700" y="65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35933</xdr:rowOff>
    </xdr:from>
    <xdr:ext cx="534377" cy="259045"/>
    <xdr:sp macro="" textlink="">
      <xdr:nvSpPr>
        <xdr:cNvPr id="320" name="補助費等該当値テキスト"/>
        <xdr:cNvSpPr txBox="1"/>
      </xdr:nvSpPr>
      <xdr:spPr>
        <a:xfrm>
          <a:off x="10528300" y="65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45,648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42494</xdr:rowOff>
    </xdr:from>
    <xdr:to>
      <xdr:col>14</xdr:col>
      <xdr:colOff>79375</xdr:colOff>
      <xdr:row>38</xdr:row>
      <xdr:rowOff>144094</xdr:rowOff>
    </xdr:to>
    <xdr:sp macro="" textlink="">
      <xdr:nvSpPr>
        <xdr:cNvPr id="321" name="円/楕円 320"/>
        <xdr:cNvSpPr/>
      </xdr:nvSpPr>
      <xdr:spPr>
        <a:xfrm>
          <a:off x="95885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135221</xdr:rowOff>
    </xdr:from>
    <xdr:ext cx="534377" cy="259045"/>
    <xdr:sp macro="" textlink="">
      <xdr:nvSpPr>
        <xdr:cNvPr id="322" name="テキスト ボックス 321"/>
        <xdr:cNvSpPr txBox="1"/>
      </xdr:nvSpPr>
      <xdr:spPr>
        <a:xfrm>
          <a:off x="9372111" y="66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50267</xdr:rowOff>
    </xdr:from>
    <xdr:to>
      <xdr:col>12</xdr:col>
      <xdr:colOff>561975</xdr:colOff>
      <xdr:row>38</xdr:row>
      <xdr:rowOff>151867</xdr:rowOff>
    </xdr:to>
    <xdr:sp macro="" textlink="">
      <xdr:nvSpPr>
        <xdr:cNvPr id="323" name="円/楕円 322"/>
        <xdr:cNvSpPr/>
      </xdr:nvSpPr>
      <xdr:spPr>
        <a:xfrm>
          <a:off x="8699500" y="65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142994</xdr:rowOff>
    </xdr:from>
    <xdr:ext cx="534377" cy="259045"/>
    <xdr:sp macro="" textlink="">
      <xdr:nvSpPr>
        <xdr:cNvPr id="324" name="テキスト ボックス 323"/>
        <xdr:cNvSpPr txBox="1"/>
      </xdr:nvSpPr>
      <xdr:spPr>
        <a:xfrm>
          <a:off x="8483111" y="66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145231</xdr:rowOff>
    </xdr:from>
    <xdr:to>
      <xdr:col>11</xdr:col>
      <xdr:colOff>358775</xdr:colOff>
      <xdr:row>39</xdr:row>
      <xdr:rowOff>75381</xdr:rowOff>
    </xdr:to>
    <xdr:sp macro="" textlink="">
      <xdr:nvSpPr>
        <xdr:cNvPr id="325" name="円/楕円 324"/>
        <xdr:cNvSpPr/>
      </xdr:nvSpPr>
      <xdr:spPr>
        <a:xfrm>
          <a:off x="7810500" y="66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66508</xdr:rowOff>
    </xdr:from>
    <xdr:ext cx="534377" cy="259045"/>
    <xdr:sp macro="" textlink="">
      <xdr:nvSpPr>
        <xdr:cNvPr id="326" name="テキスト ボックス 325"/>
        <xdr:cNvSpPr txBox="1"/>
      </xdr:nvSpPr>
      <xdr:spPr>
        <a:xfrm>
          <a:off x="7594111" y="67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86157</xdr:rowOff>
    </xdr:from>
    <xdr:to>
      <xdr:col>10</xdr:col>
      <xdr:colOff>155575</xdr:colOff>
      <xdr:row>40</xdr:row>
      <xdr:rowOff>16307</xdr:rowOff>
    </xdr:to>
    <xdr:sp macro="" textlink="">
      <xdr:nvSpPr>
        <xdr:cNvPr id="327" name="円/楕円 326"/>
        <xdr:cNvSpPr/>
      </xdr:nvSpPr>
      <xdr:spPr>
        <a:xfrm>
          <a:off x="6921500" y="67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40</xdr:row>
      <xdr:rowOff>7434</xdr:rowOff>
    </xdr:from>
    <xdr:ext cx="534377" cy="259045"/>
    <xdr:sp macro="" textlink="">
      <xdr:nvSpPr>
        <xdr:cNvPr id="328" name="テキスト ボックス 327"/>
        <xdr:cNvSpPr txBox="1"/>
      </xdr:nvSpPr>
      <xdr:spPr>
        <a:xfrm>
          <a:off x="6705111" y="68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143639</xdr:rowOff>
    </xdr:from>
    <xdr:to>
      <xdr:col>15</xdr:col>
      <xdr:colOff>180975</xdr:colOff>
      <xdr:row>58</xdr:row>
      <xdr:rowOff>159183</xdr:rowOff>
    </xdr:to>
    <xdr:cxnSp macro="">
      <xdr:nvCxnSpPr>
        <xdr:cNvPr id="359" name="直線コネクタ 358"/>
        <xdr:cNvCxnSpPr/>
      </xdr:nvCxnSpPr>
      <xdr:spPr>
        <a:xfrm flipV="1">
          <a:off x="9639300" y="10087739"/>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112106</xdr:rowOff>
    </xdr:from>
    <xdr:ext cx="534377" cy="259045"/>
    <xdr:sp macro="" textlink="">
      <xdr:nvSpPr>
        <xdr:cNvPr id="360" name="普通建設事業費平均値テキスト"/>
        <xdr:cNvSpPr txBox="1"/>
      </xdr:nvSpPr>
      <xdr:spPr>
        <a:xfrm>
          <a:off x="10528300" y="1005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88598</xdr:rowOff>
    </xdr:from>
    <xdr:to>
      <xdr:col>14</xdr:col>
      <xdr:colOff>28575</xdr:colOff>
      <xdr:row>58</xdr:row>
      <xdr:rowOff>159183</xdr:rowOff>
    </xdr:to>
    <xdr:cxnSp macro="">
      <xdr:nvCxnSpPr>
        <xdr:cNvPr id="362" name="直線コネクタ 361"/>
        <xdr:cNvCxnSpPr/>
      </xdr:nvCxnSpPr>
      <xdr:spPr>
        <a:xfrm>
          <a:off x="8750300" y="10032698"/>
          <a:ext cx="889000" cy="7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45039</xdr:rowOff>
    </xdr:from>
    <xdr:ext cx="534377" cy="259045"/>
    <xdr:sp macro="" textlink="">
      <xdr:nvSpPr>
        <xdr:cNvPr id="364" name="テキスト ボックス 363"/>
        <xdr:cNvSpPr txBox="1"/>
      </xdr:nvSpPr>
      <xdr:spPr>
        <a:xfrm>
          <a:off x="9372111" y="101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88598</xdr:rowOff>
    </xdr:from>
    <xdr:to>
      <xdr:col>12</xdr:col>
      <xdr:colOff>511175</xdr:colOff>
      <xdr:row>59</xdr:row>
      <xdr:rowOff>19262</xdr:rowOff>
    </xdr:to>
    <xdr:cxnSp macro="">
      <xdr:nvCxnSpPr>
        <xdr:cNvPr id="365" name="直線コネクタ 364"/>
        <xdr:cNvCxnSpPr/>
      </xdr:nvCxnSpPr>
      <xdr:spPr>
        <a:xfrm flipV="1">
          <a:off x="7861300" y="10032698"/>
          <a:ext cx="889000" cy="10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7" name="テキスト ボックス 366"/>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141460</xdr:rowOff>
    </xdr:from>
    <xdr:to>
      <xdr:col>11</xdr:col>
      <xdr:colOff>307975</xdr:colOff>
      <xdr:row>59</xdr:row>
      <xdr:rowOff>19262</xdr:rowOff>
    </xdr:to>
    <xdr:cxnSp macro="">
      <xdr:nvCxnSpPr>
        <xdr:cNvPr id="368" name="直線コネクタ 367"/>
        <xdr:cNvCxnSpPr/>
      </xdr:nvCxnSpPr>
      <xdr:spPr>
        <a:xfrm>
          <a:off x="6972300" y="10085560"/>
          <a:ext cx="889000" cy="4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0" name="テキスト ボックス 369"/>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64073</xdr:rowOff>
    </xdr:from>
    <xdr:ext cx="534377" cy="259045"/>
    <xdr:sp macro="" textlink="">
      <xdr:nvSpPr>
        <xdr:cNvPr id="372" name="テキスト ボックス 371"/>
        <xdr:cNvSpPr txBox="1"/>
      </xdr:nvSpPr>
      <xdr:spPr>
        <a:xfrm>
          <a:off x="6705111" y="10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92839</xdr:rowOff>
    </xdr:from>
    <xdr:to>
      <xdr:col>15</xdr:col>
      <xdr:colOff>231775</xdr:colOff>
      <xdr:row>59</xdr:row>
      <xdr:rowOff>22989</xdr:rowOff>
    </xdr:to>
    <xdr:sp macro="" textlink="">
      <xdr:nvSpPr>
        <xdr:cNvPr id="378" name="円/楕円 377"/>
        <xdr:cNvSpPr/>
      </xdr:nvSpPr>
      <xdr:spPr>
        <a:xfrm>
          <a:off x="10426700" y="1003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52216</xdr:rowOff>
    </xdr:from>
    <xdr:ext cx="599010" cy="259045"/>
    <xdr:sp macro="" textlink="">
      <xdr:nvSpPr>
        <xdr:cNvPr id="379" name="普通建設事業費該当値テキスト"/>
        <xdr:cNvSpPr txBox="1"/>
      </xdr:nvSpPr>
      <xdr:spPr>
        <a:xfrm>
          <a:off x="10528300" y="982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108383</xdr:rowOff>
    </xdr:from>
    <xdr:to>
      <xdr:col>14</xdr:col>
      <xdr:colOff>79375</xdr:colOff>
      <xdr:row>59</xdr:row>
      <xdr:rowOff>38533</xdr:rowOff>
    </xdr:to>
    <xdr:sp macro="" textlink="">
      <xdr:nvSpPr>
        <xdr:cNvPr id="380" name="円/楕円 379"/>
        <xdr:cNvSpPr/>
      </xdr:nvSpPr>
      <xdr:spPr>
        <a:xfrm>
          <a:off x="9588500" y="100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55060</xdr:rowOff>
    </xdr:from>
    <xdr:ext cx="599010" cy="259045"/>
    <xdr:sp macro="" textlink="">
      <xdr:nvSpPr>
        <xdr:cNvPr id="381" name="テキスト ボックス 380"/>
        <xdr:cNvSpPr txBox="1"/>
      </xdr:nvSpPr>
      <xdr:spPr>
        <a:xfrm>
          <a:off x="9339794" y="982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37798</xdr:rowOff>
    </xdr:from>
    <xdr:to>
      <xdr:col>12</xdr:col>
      <xdr:colOff>561975</xdr:colOff>
      <xdr:row>58</xdr:row>
      <xdr:rowOff>139398</xdr:rowOff>
    </xdr:to>
    <xdr:sp macro="" textlink="">
      <xdr:nvSpPr>
        <xdr:cNvPr id="382" name="円/楕円 381"/>
        <xdr:cNvSpPr/>
      </xdr:nvSpPr>
      <xdr:spPr>
        <a:xfrm>
          <a:off x="8699500" y="99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155925</xdr:rowOff>
    </xdr:from>
    <xdr:ext cx="599010" cy="259045"/>
    <xdr:sp macro="" textlink="">
      <xdr:nvSpPr>
        <xdr:cNvPr id="383" name="テキスト ボックス 382"/>
        <xdr:cNvSpPr txBox="1"/>
      </xdr:nvSpPr>
      <xdr:spPr>
        <a:xfrm>
          <a:off x="8450794" y="975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139912</xdr:rowOff>
    </xdr:from>
    <xdr:to>
      <xdr:col>11</xdr:col>
      <xdr:colOff>358775</xdr:colOff>
      <xdr:row>59</xdr:row>
      <xdr:rowOff>70062</xdr:rowOff>
    </xdr:to>
    <xdr:sp macro="" textlink="">
      <xdr:nvSpPr>
        <xdr:cNvPr id="384" name="円/楕円 383"/>
        <xdr:cNvSpPr/>
      </xdr:nvSpPr>
      <xdr:spPr>
        <a:xfrm>
          <a:off x="7810500" y="100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61189</xdr:rowOff>
    </xdr:from>
    <xdr:ext cx="534377" cy="259045"/>
    <xdr:sp macro="" textlink="">
      <xdr:nvSpPr>
        <xdr:cNvPr id="385" name="テキスト ボックス 384"/>
        <xdr:cNvSpPr txBox="1"/>
      </xdr:nvSpPr>
      <xdr:spPr>
        <a:xfrm>
          <a:off x="7594111" y="1017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90660</xdr:rowOff>
    </xdr:from>
    <xdr:to>
      <xdr:col>10</xdr:col>
      <xdr:colOff>155575</xdr:colOff>
      <xdr:row>59</xdr:row>
      <xdr:rowOff>20810</xdr:rowOff>
    </xdr:to>
    <xdr:sp macro="" textlink="">
      <xdr:nvSpPr>
        <xdr:cNvPr id="386" name="円/楕円 385"/>
        <xdr:cNvSpPr/>
      </xdr:nvSpPr>
      <xdr:spPr>
        <a:xfrm>
          <a:off x="6921500" y="100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37337</xdr:rowOff>
    </xdr:from>
    <xdr:ext cx="599010" cy="259045"/>
    <xdr:sp macro="" textlink="">
      <xdr:nvSpPr>
        <xdr:cNvPr id="387" name="テキスト ボックス 386"/>
        <xdr:cNvSpPr txBox="1"/>
      </xdr:nvSpPr>
      <xdr:spPr>
        <a:xfrm>
          <a:off x="6672794" y="980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10058</xdr:rowOff>
    </xdr:from>
    <xdr:to>
      <xdr:col>15</xdr:col>
      <xdr:colOff>180975</xdr:colOff>
      <xdr:row>79</xdr:row>
      <xdr:rowOff>15808</xdr:rowOff>
    </xdr:to>
    <xdr:cxnSp macro="">
      <xdr:nvCxnSpPr>
        <xdr:cNvPr id="416" name="直線コネクタ 415"/>
        <xdr:cNvCxnSpPr/>
      </xdr:nvCxnSpPr>
      <xdr:spPr>
        <a:xfrm>
          <a:off x="9639300" y="13554608"/>
          <a:ext cx="838200" cy="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7"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9527</xdr:rowOff>
    </xdr:from>
    <xdr:to>
      <xdr:col>14</xdr:col>
      <xdr:colOff>28575</xdr:colOff>
      <xdr:row>79</xdr:row>
      <xdr:rowOff>10058</xdr:rowOff>
    </xdr:to>
    <xdr:cxnSp macro="">
      <xdr:nvCxnSpPr>
        <xdr:cNvPr id="419" name="直線コネクタ 418"/>
        <xdr:cNvCxnSpPr/>
      </xdr:nvCxnSpPr>
      <xdr:spPr>
        <a:xfrm>
          <a:off x="8750300" y="13554077"/>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51291</xdr:rowOff>
    </xdr:from>
    <xdr:ext cx="534377" cy="259045"/>
    <xdr:sp macro="" textlink="">
      <xdr:nvSpPr>
        <xdr:cNvPr id="421" name="テキスト ボックス 420"/>
        <xdr:cNvSpPr txBox="1"/>
      </xdr:nvSpPr>
      <xdr:spPr>
        <a:xfrm>
          <a:off x="9372111" y="13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66284</xdr:rowOff>
    </xdr:from>
    <xdr:ext cx="534377" cy="259045"/>
    <xdr:sp macro="" textlink="">
      <xdr:nvSpPr>
        <xdr:cNvPr id="423" name="テキスト ボックス 422"/>
        <xdr:cNvSpPr txBox="1"/>
      </xdr:nvSpPr>
      <xdr:spPr>
        <a:xfrm>
          <a:off x="8483111" y="132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136458</xdr:rowOff>
    </xdr:from>
    <xdr:to>
      <xdr:col>15</xdr:col>
      <xdr:colOff>231775</xdr:colOff>
      <xdr:row>79</xdr:row>
      <xdr:rowOff>66608</xdr:rowOff>
    </xdr:to>
    <xdr:sp macro="" textlink="">
      <xdr:nvSpPr>
        <xdr:cNvPr id="429" name="円/楕円 428"/>
        <xdr:cNvSpPr/>
      </xdr:nvSpPr>
      <xdr:spPr>
        <a:xfrm>
          <a:off x="10426700" y="1350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106240</xdr:rowOff>
    </xdr:from>
    <xdr:ext cx="534377" cy="259045"/>
    <xdr:sp macro="" textlink="">
      <xdr:nvSpPr>
        <xdr:cNvPr id="430" name="普通建設事業費 （ うち新規整備　）該当値テキスト"/>
        <xdr:cNvSpPr txBox="1"/>
      </xdr:nvSpPr>
      <xdr:spPr>
        <a:xfrm>
          <a:off x="10528300" y="134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130708</xdr:rowOff>
    </xdr:from>
    <xdr:to>
      <xdr:col>14</xdr:col>
      <xdr:colOff>79375</xdr:colOff>
      <xdr:row>79</xdr:row>
      <xdr:rowOff>60858</xdr:rowOff>
    </xdr:to>
    <xdr:sp macro="" textlink="">
      <xdr:nvSpPr>
        <xdr:cNvPr id="431" name="円/楕円 430"/>
        <xdr:cNvSpPr/>
      </xdr:nvSpPr>
      <xdr:spPr>
        <a:xfrm>
          <a:off x="9588500" y="135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51985</xdr:rowOff>
    </xdr:from>
    <xdr:ext cx="534377" cy="259045"/>
    <xdr:sp macro="" textlink="">
      <xdr:nvSpPr>
        <xdr:cNvPr id="432" name="テキスト ボックス 431"/>
        <xdr:cNvSpPr txBox="1"/>
      </xdr:nvSpPr>
      <xdr:spPr>
        <a:xfrm>
          <a:off x="9372111" y="135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130177</xdr:rowOff>
    </xdr:from>
    <xdr:to>
      <xdr:col>12</xdr:col>
      <xdr:colOff>561975</xdr:colOff>
      <xdr:row>79</xdr:row>
      <xdr:rowOff>60327</xdr:rowOff>
    </xdr:to>
    <xdr:sp macro="" textlink="">
      <xdr:nvSpPr>
        <xdr:cNvPr id="433" name="円/楕円 432"/>
        <xdr:cNvSpPr/>
      </xdr:nvSpPr>
      <xdr:spPr>
        <a:xfrm>
          <a:off x="8699500" y="1350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51454</xdr:rowOff>
    </xdr:from>
    <xdr:ext cx="534377" cy="259045"/>
    <xdr:sp macro="" textlink="">
      <xdr:nvSpPr>
        <xdr:cNvPr id="434" name="テキスト ボックス 433"/>
        <xdr:cNvSpPr txBox="1"/>
      </xdr:nvSpPr>
      <xdr:spPr>
        <a:xfrm>
          <a:off x="8483111" y="13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104267</xdr:rowOff>
    </xdr:from>
    <xdr:to>
      <xdr:col>15</xdr:col>
      <xdr:colOff>180340</xdr:colOff>
      <xdr:row>98</xdr:row>
      <xdr:rowOff>118618</xdr:rowOff>
    </xdr:to>
    <xdr:cxnSp macro="">
      <xdr:nvCxnSpPr>
        <xdr:cNvPr id="458" name="直線コネクタ 457"/>
        <xdr:cNvCxnSpPr/>
      </xdr:nvCxnSpPr>
      <xdr:spPr>
        <a:xfrm flipV="1">
          <a:off x="10475595" y="15877667"/>
          <a:ext cx="1270" cy="1043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122445</xdr:rowOff>
    </xdr:from>
    <xdr:ext cx="469744" cy="259045"/>
    <xdr:sp macro="" textlink="">
      <xdr:nvSpPr>
        <xdr:cNvPr id="459" name="普通建設事業費 （ うち更新整備　）最小値テキスト"/>
        <xdr:cNvSpPr txBox="1"/>
      </xdr:nvSpPr>
      <xdr:spPr>
        <a:xfrm>
          <a:off x="10528300" y="1692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118618</xdr:rowOff>
    </xdr:from>
    <xdr:to>
      <xdr:col>15</xdr:col>
      <xdr:colOff>269875</xdr:colOff>
      <xdr:row>98</xdr:row>
      <xdr:rowOff>118618</xdr:rowOff>
    </xdr:to>
    <xdr:cxnSp macro="">
      <xdr:nvCxnSpPr>
        <xdr:cNvPr id="460" name="直線コネクタ 459"/>
        <xdr:cNvCxnSpPr/>
      </xdr:nvCxnSpPr>
      <xdr:spPr>
        <a:xfrm>
          <a:off x="10388600" y="1692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50944</xdr:rowOff>
    </xdr:from>
    <xdr:ext cx="534377" cy="259045"/>
    <xdr:sp macro="" textlink="">
      <xdr:nvSpPr>
        <xdr:cNvPr id="461" name="普通建設事業費 （ うち更新整備　）最大値テキスト"/>
        <xdr:cNvSpPr txBox="1"/>
      </xdr:nvSpPr>
      <xdr:spPr>
        <a:xfrm>
          <a:off x="10528300" y="1565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92</xdr:row>
      <xdr:rowOff>104267</xdr:rowOff>
    </xdr:from>
    <xdr:to>
      <xdr:col>15</xdr:col>
      <xdr:colOff>269875</xdr:colOff>
      <xdr:row>92</xdr:row>
      <xdr:rowOff>104267</xdr:rowOff>
    </xdr:to>
    <xdr:cxnSp macro="">
      <xdr:nvCxnSpPr>
        <xdr:cNvPr id="462" name="直線コネクタ 461"/>
        <xdr:cNvCxnSpPr/>
      </xdr:nvCxnSpPr>
      <xdr:spPr>
        <a:xfrm>
          <a:off x="10388600" y="15877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117005</xdr:rowOff>
    </xdr:from>
    <xdr:to>
      <xdr:col>15</xdr:col>
      <xdr:colOff>180975</xdr:colOff>
      <xdr:row>94</xdr:row>
      <xdr:rowOff>158877</xdr:rowOff>
    </xdr:to>
    <xdr:cxnSp macro="">
      <xdr:nvCxnSpPr>
        <xdr:cNvPr id="463" name="直線コネクタ 462"/>
        <xdr:cNvCxnSpPr/>
      </xdr:nvCxnSpPr>
      <xdr:spPr>
        <a:xfrm>
          <a:off x="9639300" y="16233305"/>
          <a:ext cx="8382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58335</xdr:rowOff>
    </xdr:from>
    <xdr:ext cx="534377" cy="259045"/>
    <xdr:sp macro="" textlink="">
      <xdr:nvSpPr>
        <xdr:cNvPr id="464" name="普通建設事業費 （ うち更新整備　）平均値テキスト"/>
        <xdr:cNvSpPr txBox="1"/>
      </xdr:nvSpPr>
      <xdr:spPr>
        <a:xfrm>
          <a:off x="10528300" y="16517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79908</xdr:rowOff>
    </xdr:from>
    <xdr:to>
      <xdr:col>15</xdr:col>
      <xdr:colOff>231775</xdr:colOff>
      <xdr:row>97</xdr:row>
      <xdr:rowOff>10058</xdr:rowOff>
    </xdr:to>
    <xdr:sp macro="" textlink="">
      <xdr:nvSpPr>
        <xdr:cNvPr id="465" name="フローチャート : 判断 464"/>
        <xdr:cNvSpPr/>
      </xdr:nvSpPr>
      <xdr:spPr>
        <a:xfrm>
          <a:off x="10426700" y="1653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8750</xdr:rowOff>
    </xdr:from>
    <xdr:to>
      <xdr:col>14</xdr:col>
      <xdr:colOff>28575</xdr:colOff>
      <xdr:row>94</xdr:row>
      <xdr:rowOff>117005</xdr:rowOff>
    </xdr:to>
    <xdr:cxnSp macro="">
      <xdr:nvCxnSpPr>
        <xdr:cNvPr id="466" name="直線コネクタ 465"/>
        <xdr:cNvCxnSpPr/>
      </xdr:nvCxnSpPr>
      <xdr:spPr>
        <a:xfrm>
          <a:off x="8750300" y="15439250"/>
          <a:ext cx="889000" cy="79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31038</xdr:rowOff>
    </xdr:from>
    <xdr:to>
      <xdr:col>14</xdr:col>
      <xdr:colOff>79375</xdr:colOff>
      <xdr:row>97</xdr:row>
      <xdr:rowOff>132638</xdr:rowOff>
    </xdr:to>
    <xdr:sp macro="" textlink="">
      <xdr:nvSpPr>
        <xdr:cNvPr id="467" name="フローチャート : 判断 466"/>
        <xdr:cNvSpPr/>
      </xdr:nvSpPr>
      <xdr:spPr>
        <a:xfrm>
          <a:off x="9588500" y="1666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123765</xdr:rowOff>
    </xdr:from>
    <xdr:ext cx="534377" cy="259045"/>
    <xdr:sp macro="" textlink="">
      <xdr:nvSpPr>
        <xdr:cNvPr id="468" name="テキスト ボックス 467"/>
        <xdr:cNvSpPr txBox="1"/>
      </xdr:nvSpPr>
      <xdr:spPr>
        <a:xfrm>
          <a:off x="9372111" y="1675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9" name="フローチャート : 判断 468"/>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652</xdr:rowOff>
    </xdr:from>
    <xdr:ext cx="534377" cy="259045"/>
    <xdr:sp macro="" textlink="">
      <xdr:nvSpPr>
        <xdr:cNvPr id="470" name="テキスト ボックス 469"/>
        <xdr:cNvSpPr txBox="1"/>
      </xdr:nvSpPr>
      <xdr:spPr>
        <a:xfrm>
          <a:off x="8483111" y="1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108077</xdr:rowOff>
    </xdr:from>
    <xdr:to>
      <xdr:col>15</xdr:col>
      <xdr:colOff>231775</xdr:colOff>
      <xdr:row>95</xdr:row>
      <xdr:rowOff>38227</xdr:rowOff>
    </xdr:to>
    <xdr:sp macro="" textlink="">
      <xdr:nvSpPr>
        <xdr:cNvPr id="476" name="円/楕円 475"/>
        <xdr:cNvSpPr/>
      </xdr:nvSpPr>
      <xdr:spPr>
        <a:xfrm>
          <a:off x="10426700" y="1622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130954</xdr:rowOff>
    </xdr:from>
    <xdr:ext cx="534377" cy="259045"/>
    <xdr:sp macro="" textlink="">
      <xdr:nvSpPr>
        <xdr:cNvPr id="477" name="普通建設事業費 （ うち更新整備　）該当値テキスト"/>
        <xdr:cNvSpPr txBox="1"/>
      </xdr:nvSpPr>
      <xdr:spPr>
        <a:xfrm>
          <a:off x="10528300" y="1607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58,490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66205</xdr:rowOff>
    </xdr:from>
    <xdr:to>
      <xdr:col>14</xdr:col>
      <xdr:colOff>79375</xdr:colOff>
      <xdr:row>94</xdr:row>
      <xdr:rowOff>167805</xdr:rowOff>
    </xdr:to>
    <xdr:sp macro="" textlink="">
      <xdr:nvSpPr>
        <xdr:cNvPr id="478" name="円/楕円 477"/>
        <xdr:cNvSpPr/>
      </xdr:nvSpPr>
      <xdr:spPr>
        <a:xfrm>
          <a:off x="9588500" y="161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12882</xdr:rowOff>
    </xdr:from>
    <xdr:ext cx="534377" cy="259045"/>
    <xdr:sp macro="" textlink="">
      <xdr:nvSpPr>
        <xdr:cNvPr id="479" name="テキスト ボックス 478"/>
        <xdr:cNvSpPr txBox="1"/>
      </xdr:nvSpPr>
      <xdr:spPr>
        <a:xfrm>
          <a:off x="9372111" y="1595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61,787</a:t>
          </a:r>
          <a:endParaRPr kumimoji="1" lang="ja-JP" altLang="en-US" sz="1000" b="1">
            <a:solidFill>
              <a:srgbClr val="FF0000"/>
            </a:solidFill>
            <a:latin typeface="ＭＳ Ｐゴシック"/>
          </a:endParaRPr>
        </a:p>
      </xdr:txBody>
    </xdr:sp>
    <xdr:clientData/>
  </xdr:oneCellAnchor>
  <xdr:twoCellAnchor>
    <xdr:from>
      <xdr:col>12</xdr:col>
      <xdr:colOff>460375</xdr:colOff>
      <xdr:row>89</xdr:row>
      <xdr:rowOff>129400</xdr:rowOff>
    </xdr:from>
    <xdr:to>
      <xdr:col>12</xdr:col>
      <xdr:colOff>561975</xdr:colOff>
      <xdr:row>90</xdr:row>
      <xdr:rowOff>59550</xdr:rowOff>
    </xdr:to>
    <xdr:sp macro="" textlink="">
      <xdr:nvSpPr>
        <xdr:cNvPr id="480" name="円/楕円 479"/>
        <xdr:cNvSpPr/>
      </xdr:nvSpPr>
      <xdr:spPr>
        <a:xfrm>
          <a:off x="8699500" y="1538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88</xdr:row>
      <xdr:rowOff>76077</xdr:rowOff>
    </xdr:from>
    <xdr:ext cx="599010" cy="259045"/>
    <xdr:sp macro="" textlink="">
      <xdr:nvSpPr>
        <xdr:cNvPr id="481" name="テキスト ボックス 480"/>
        <xdr:cNvSpPr txBox="1"/>
      </xdr:nvSpPr>
      <xdr:spPr>
        <a:xfrm>
          <a:off x="8450794" y="1516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5" name="テキスト ボックス 49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7" name="テキスト ボックス 49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99" name="テキスト ボックス 49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3" name="直線コネクタ 502"/>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4"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6"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7" name="直線コネクタ 506"/>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126309</xdr:rowOff>
    </xdr:from>
    <xdr:to>
      <xdr:col>23</xdr:col>
      <xdr:colOff>517525</xdr:colOff>
      <xdr:row>38</xdr:row>
      <xdr:rowOff>132337</xdr:rowOff>
    </xdr:to>
    <xdr:cxnSp macro="">
      <xdr:nvCxnSpPr>
        <xdr:cNvPr id="508" name="直線コネクタ 507"/>
        <xdr:cNvCxnSpPr/>
      </xdr:nvCxnSpPr>
      <xdr:spPr>
        <a:xfrm>
          <a:off x="15481300" y="6641409"/>
          <a:ext cx="838200" cy="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62440</xdr:rowOff>
    </xdr:from>
    <xdr:ext cx="469744" cy="259045"/>
    <xdr:sp macro="" textlink="">
      <xdr:nvSpPr>
        <xdr:cNvPr id="509" name="災害復旧事業費平均値テキスト"/>
        <xdr:cNvSpPr txBox="1"/>
      </xdr:nvSpPr>
      <xdr:spPr>
        <a:xfrm>
          <a:off x="16370300" y="6577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0" name="フローチャート : 判断 509"/>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126309</xdr:rowOff>
    </xdr:from>
    <xdr:to>
      <xdr:col>22</xdr:col>
      <xdr:colOff>365125</xdr:colOff>
      <xdr:row>38</xdr:row>
      <xdr:rowOff>132894</xdr:rowOff>
    </xdr:to>
    <xdr:cxnSp macro="">
      <xdr:nvCxnSpPr>
        <xdr:cNvPr id="511" name="直線コネクタ 510"/>
        <xdr:cNvCxnSpPr/>
      </xdr:nvCxnSpPr>
      <xdr:spPr>
        <a:xfrm flipV="1">
          <a:off x="14592300" y="6641409"/>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2" name="フローチャート : 判断 511"/>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4522</xdr:rowOff>
    </xdr:from>
    <xdr:ext cx="469744" cy="259045"/>
    <xdr:sp macro="" textlink="">
      <xdr:nvSpPr>
        <xdr:cNvPr id="513" name="テキスト ボックス 512"/>
        <xdr:cNvSpPr txBox="1"/>
      </xdr:nvSpPr>
      <xdr:spPr>
        <a:xfrm>
          <a:off x="15246427"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132894</xdr:rowOff>
    </xdr:from>
    <xdr:to>
      <xdr:col>21</xdr:col>
      <xdr:colOff>161925</xdr:colOff>
      <xdr:row>38</xdr:row>
      <xdr:rowOff>134669</xdr:rowOff>
    </xdr:to>
    <xdr:cxnSp macro="">
      <xdr:nvCxnSpPr>
        <xdr:cNvPr id="514" name="直線コネクタ 513"/>
        <xdr:cNvCxnSpPr/>
      </xdr:nvCxnSpPr>
      <xdr:spPr>
        <a:xfrm flipV="1">
          <a:off x="13703300" y="6647994"/>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5" name="フローチャート : 判断 514"/>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6" name="テキスト ボックス 515"/>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134154</xdr:rowOff>
    </xdr:from>
    <xdr:to>
      <xdr:col>19</xdr:col>
      <xdr:colOff>644525</xdr:colOff>
      <xdr:row>38</xdr:row>
      <xdr:rowOff>134669</xdr:rowOff>
    </xdr:to>
    <xdr:cxnSp macro="">
      <xdr:nvCxnSpPr>
        <xdr:cNvPr id="517" name="直線コネクタ 516"/>
        <xdr:cNvCxnSpPr/>
      </xdr:nvCxnSpPr>
      <xdr:spPr>
        <a:xfrm>
          <a:off x="12814300" y="6649254"/>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18" name="フローチャート : 判断 517"/>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19" name="テキスト ボックス 518"/>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0" name="フローチャート : 判断 519"/>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1" name="テキスト ボックス 520"/>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81537</xdr:rowOff>
    </xdr:from>
    <xdr:to>
      <xdr:col>23</xdr:col>
      <xdr:colOff>568325</xdr:colOff>
      <xdr:row>39</xdr:row>
      <xdr:rowOff>11687</xdr:rowOff>
    </xdr:to>
    <xdr:sp macro="" textlink="">
      <xdr:nvSpPr>
        <xdr:cNvPr id="527" name="円/楕円 526"/>
        <xdr:cNvSpPr/>
      </xdr:nvSpPr>
      <xdr:spPr>
        <a:xfrm>
          <a:off x="16268700" y="65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40914</xdr:rowOff>
    </xdr:from>
    <xdr:ext cx="469744" cy="259045"/>
    <xdr:sp macro="" textlink="">
      <xdr:nvSpPr>
        <xdr:cNvPr id="528" name="災害復旧事業費該当値テキスト"/>
        <xdr:cNvSpPr txBox="1"/>
      </xdr:nvSpPr>
      <xdr:spPr>
        <a:xfrm>
          <a:off x="16370300" y="638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75509</xdr:rowOff>
    </xdr:from>
    <xdr:to>
      <xdr:col>22</xdr:col>
      <xdr:colOff>415925</xdr:colOff>
      <xdr:row>39</xdr:row>
      <xdr:rowOff>5659</xdr:rowOff>
    </xdr:to>
    <xdr:sp macro="" textlink="">
      <xdr:nvSpPr>
        <xdr:cNvPr id="529" name="円/楕円 528"/>
        <xdr:cNvSpPr/>
      </xdr:nvSpPr>
      <xdr:spPr>
        <a:xfrm>
          <a:off x="15430500" y="659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22186</xdr:rowOff>
    </xdr:from>
    <xdr:ext cx="469744" cy="259045"/>
    <xdr:sp macro="" textlink="">
      <xdr:nvSpPr>
        <xdr:cNvPr id="530" name="テキスト ボックス 529"/>
        <xdr:cNvSpPr txBox="1"/>
      </xdr:nvSpPr>
      <xdr:spPr>
        <a:xfrm>
          <a:off x="15246427" y="636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82094</xdr:rowOff>
    </xdr:from>
    <xdr:to>
      <xdr:col>21</xdr:col>
      <xdr:colOff>212725</xdr:colOff>
      <xdr:row>39</xdr:row>
      <xdr:rowOff>12244</xdr:rowOff>
    </xdr:to>
    <xdr:sp macro="" textlink="">
      <xdr:nvSpPr>
        <xdr:cNvPr id="531" name="円/楕円 530"/>
        <xdr:cNvSpPr/>
      </xdr:nvSpPr>
      <xdr:spPr>
        <a:xfrm>
          <a:off x="14541500" y="65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3371</xdr:rowOff>
    </xdr:from>
    <xdr:ext cx="469744" cy="259045"/>
    <xdr:sp macro="" textlink="">
      <xdr:nvSpPr>
        <xdr:cNvPr id="532" name="テキスト ボックス 531"/>
        <xdr:cNvSpPr txBox="1"/>
      </xdr:nvSpPr>
      <xdr:spPr>
        <a:xfrm>
          <a:off x="14357427" y="66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83869</xdr:rowOff>
    </xdr:from>
    <xdr:to>
      <xdr:col>20</xdr:col>
      <xdr:colOff>9525</xdr:colOff>
      <xdr:row>39</xdr:row>
      <xdr:rowOff>14019</xdr:rowOff>
    </xdr:to>
    <xdr:sp macro="" textlink="">
      <xdr:nvSpPr>
        <xdr:cNvPr id="533" name="円/楕円 532"/>
        <xdr:cNvSpPr/>
      </xdr:nvSpPr>
      <xdr:spPr>
        <a:xfrm>
          <a:off x="13652500" y="65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5146</xdr:rowOff>
    </xdr:from>
    <xdr:ext cx="469744" cy="259045"/>
    <xdr:sp macro="" textlink="">
      <xdr:nvSpPr>
        <xdr:cNvPr id="534" name="テキスト ボックス 533"/>
        <xdr:cNvSpPr txBox="1"/>
      </xdr:nvSpPr>
      <xdr:spPr>
        <a:xfrm>
          <a:off x="13468427" y="669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83354</xdr:rowOff>
    </xdr:from>
    <xdr:to>
      <xdr:col>18</xdr:col>
      <xdr:colOff>492125</xdr:colOff>
      <xdr:row>39</xdr:row>
      <xdr:rowOff>13504</xdr:rowOff>
    </xdr:to>
    <xdr:sp macro="" textlink="">
      <xdr:nvSpPr>
        <xdr:cNvPr id="535" name="円/楕円 534"/>
        <xdr:cNvSpPr/>
      </xdr:nvSpPr>
      <xdr:spPr>
        <a:xfrm>
          <a:off x="12763500" y="65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4631</xdr:rowOff>
    </xdr:from>
    <xdr:ext cx="469744" cy="259045"/>
    <xdr:sp macro="" textlink="">
      <xdr:nvSpPr>
        <xdr:cNvPr id="536" name="テキスト ボックス 535"/>
        <xdr:cNvSpPr txBox="1"/>
      </xdr:nvSpPr>
      <xdr:spPr>
        <a:xfrm>
          <a:off x="12579427" y="669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フローチャート :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1" name="フローチャート :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2" name="テキスト ボックス 56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4" name="フローチャート :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5" name="テキスト ボックス 56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7" name="フローチャート :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8" name="テキスト ボックス 56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フローチャート :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0" name="テキスト ボックス 56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6" name="円/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8" name="円/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9" name="テキスト ボックス 57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0" name="円/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1" name="テキスト ボックス 58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2" name="円/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3" name="テキスト ボックス 58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4" name="円/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5" name="テキスト ボックス 58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3" name="テキスト ボックス 60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69291</xdr:rowOff>
    </xdr:from>
    <xdr:to>
      <xdr:col>23</xdr:col>
      <xdr:colOff>516889</xdr:colOff>
      <xdr:row>78</xdr:row>
      <xdr:rowOff>132113</xdr:rowOff>
    </xdr:to>
    <xdr:cxnSp macro="">
      <xdr:nvCxnSpPr>
        <xdr:cNvPr id="611" name="直線コネクタ 610"/>
        <xdr:cNvCxnSpPr/>
      </xdr:nvCxnSpPr>
      <xdr:spPr>
        <a:xfrm flipV="1">
          <a:off x="16317595" y="12413691"/>
          <a:ext cx="1269" cy="109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135940</xdr:rowOff>
    </xdr:from>
    <xdr:ext cx="534377" cy="259045"/>
    <xdr:sp macro="" textlink="">
      <xdr:nvSpPr>
        <xdr:cNvPr id="612" name="公債費最小値テキスト"/>
        <xdr:cNvSpPr txBox="1"/>
      </xdr:nvSpPr>
      <xdr:spPr>
        <a:xfrm>
          <a:off x="16370300" y="135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132113</xdr:rowOff>
    </xdr:from>
    <xdr:to>
      <xdr:col>23</xdr:col>
      <xdr:colOff>606425</xdr:colOff>
      <xdr:row>78</xdr:row>
      <xdr:rowOff>132113</xdr:rowOff>
    </xdr:to>
    <xdr:cxnSp macro="">
      <xdr:nvCxnSpPr>
        <xdr:cNvPr id="613" name="直線コネクタ 612"/>
        <xdr:cNvCxnSpPr/>
      </xdr:nvCxnSpPr>
      <xdr:spPr>
        <a:xfrm>
          <a:off x="16230600" y="1350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15968</xdr:rowOff>
    </xdr:from>
    <xdr:ext cx="599010" cy="259045"/>
    <xdr:sp macro="" textlink="">
      <xdr:nvSpPr>
        <xdr:cNvPr id="614" name="公債費最大値テキスト"/>
        <xdr:cNvSpPr txBox="1"/>
      </xdr:nvSpPr>
      <xdr:spPr>
        <a:xfrm>
          <a:off x="16370300" y="1218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72</xdr:row>
      <xdr:rowOff>69291</xdr:rowOff>
    </xdr:from>
    <xdr:to>
      <xdr:col>23</xdr:col>
      <xdr:colOff>606425</xdr:colOff>
      <xdr:row>72</xdr:row>
      <xdr:rowOff>69291</xdr:rowOff>
    </xdr:to>
    <xdr:cxnSp macro="">
      <xdr:nvCxnSpPr>
        <xdr:cNvPr id="615" name="直線コネクタ 614"/>
        <xdr:cNvCxnSpPr/>
      </xdr:nvCxnSpPr>
      <xdr:spPr>
        <a:xfrm>
          <a:off x="16230600" y="12413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60049</xdr:rowOff>
    </xdr:from>
    <xdr:to>
      <xdr:col>23</xdr:col>
      <xdr:colOff>517525</xdr:colOff>
      <xdr:row>74</xdr:row>
      <xdr:rowOff>104746</xdr:rowOff>
    </xdr:to>
    <xdr:cxnSp macro="">
      <xdr:nvCxnSpPr>
        <xdr:cNvPr id="616" name="直線コネクタ 615"/>
        <xdr:cNvCxnSpPr/>
      </xdr:nvCxnSpPr>
      <xdr:spPr>
        <a:xfrm>
          <a:off x="15481300" y="12747349"/>
          <a:ext cx="838200" cy="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170317</xdr:rowOff>
    </xdr:from>
    <xdr:ext cx="534377" cy="259045"/>
    <xdr:sp macro="" textlink="">
      <xdr:nvSpPr>
        <xdr:cNvPr id="617" name="公債費平均値テキスト"/>
        <xdr:cNvSpPr txBox="1"/>
      </xdr:nvSpPr>
      <xdr:spPr>
        <a:xfrm>
          <a:off x="16370300" y="12857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20440</xdr:rowOff>
    </xdr:from>
    <xdr:to>
      <xdr:col>23</xdr:col>
      <xdr:colOff>568325</xdr:colOff>
      <xdr:row>75</xdr:row>
      <xdr:rowOff>122040</xdr:rowOff>
    </xdr:to>
    <xdr:sp macro="" textlink="">
      <xdr:nvSpPr>
        <xdr:cNvPr id="618" name="フローチャート : 判断 617"/>
        <xdr:cNvSpPr/>
      </xdr:nvSpPr>
      <xdr:spPr>
        <a:xfrm>
          <a:off x="162687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69</xdr:row>
      <xdr:rowOff>102852</xdr:rowOff>
    </xdr:from>
    <xdr:to>
      <xdr:col>22</xdr:col>
      <xdr:colOff>365125</xdr:colOff>
      <xdr:row>74</xdr:row>
      <xdr:rowOff>60049</xdr:rowOff>
    </xdr:to>
    <xdr:cxnSp macro="">
      <xdr:nvCxnSpPr>
        <xdr:cNvPr id="619" name="直線コネクタ 618"/>
        <xdr:cNvCxnSpPr/>
      </xdr:nvCxnSpPr>
      <xdr:spPr>
        <a:xfrm>
          <a:off x="14592300" y="11932902"/>
          <a:ext cx="889000" cy="8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14267</xdr:rowOff>
    </xdr:from>
    <xdr:to>
      <xdr:col>22</xdr:col>
      <xdr:colOff>415925</xdr:colOff>
      <xdr:row>75</xdr:row>
      <xdr:rowOff>115867</xdr:rowOff>
    </xdr:to>
    <xdr:sp macro="" textlink="">
      <xdr:nvSpPr>
        <xdr:cNvPr id="620" name="フローチャート : 判断 619"/>
        <xdr:cNvSpPr/>
      </xdr:nvSpPr>
      <xdr:spPr>
        <a:xfrm>
          <a:off x="15430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106994</xdr:rowOff>
    </xdr:from>
    <xdr:ext cx="534377" cy="259045"/>
    <xdr:sp macro="" textlink="">
      <xdr:nvSpPr>
        <xdr:cNvPr id="621" name="テキスト ボックス 620"/>
        <xdr:cNvSpPr txBox="1"/>
      </xdr:nvSpPr>
      <xdr:spPr>
        <a:xfrm>
          <a:off x="15214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69</xdr:row>
      <xdr:rowOff>93327</xdr:rowOff>
    </xdr:from>
    <xdr:to>
      <xdr:col>21</xdr:col>
      <xdr:colOff>161925</xdr:colOff>
      <xdr:row>69</xdr:row>
      <xdr:rowOff>102852</xdr:rowOff>
    </xdr:to>
    <xdr:cxnSp macro="">
      <xdr:nvCxnSpPr>
        <xdr:cNvPr id="622" name="直線コネクタ 621"/>
        <xdr:cNvCxnSpPr/>
      </xdr:nvCxnSpPr>
      <xdr:spPr>
        <a:xfrm>
          <a:off x="13703300" y="1192337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23" name="フローチャート : 判断 622"/>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122996</xdr:rowOff>
    </xdr:from>
    <xdr:ext cx="534377" cy="259045"/>
    <xdr:sp macro="" textlink="">
      <xdr:nvSpPr>
        <xdr:cNvPr id="624" name="テキスト ボックス 623"/>
        <xdr:cNvSpPr txBox="1"/>
      </xdr:nvSpPr>
      <xdr:spPr>
        <a:xfrm>
          <a:off x="14325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93327</xdr:rowOff>
    </xdr:from>
    <xdr:to>
      <xdr:col>19</xdr:col>
      <xdr:colOff>644525</xdr:colOff>
      <xdr:row>70</xdr:row>
      <xdr:rowOff>24355</xdr:rowOff>
    </xdr:to>
    <xdr:cxnSp macro="">
      <xdr:nvCxnSpPr>
        <xdr:cNvPr id="625" name="直線コネクタ 624"/>
        <xdr:cNvCxnSpPr/>
      </xdr:nvCxnSpPr>
      <xdr:spPr>
        <a:xfrm flipV="1">
          <a:off x="12814300" y="11923377"/>
          <a:ext cx="889000" cy="10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6" name="フローチャート : 判断 625"/>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129190</xdr:rowOff>
    </xdr:from>
    <xdr:ext cx="534377" cy="259045"/>
    <xdr:sp macro="" textlink="">
      <xdr:nvSpPr>
        <xdr:cNvPr id="627" name="テキスト ボックス 626"/>
        <xdr:cNvSpPr txBox="1"/>
      </xdr:nvSpPr>
      <xdr:spPr>
        <a:xfrm>
          <a:off x="13436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8" name="フローチャート : 判断 627"/>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125359</xdr:rowOff>
    </xdr:from>
    <xdr:ext cx="534377" cy="259045"/>
    <xdr:sp macro="" textlink="">
      <xdr:nvSpPr>
        <xdr:cNvPr id="629" name="テキスト ボックス 628"/>
        <xdr:cNvSpPr txBox="1"/>
      </xdr:nvSpPr>
      <xdr:spPr>
        <a:xfrm>
          <a:off x="12547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53946</xdr:rowOff>
    </xdr:from>
    <xdr:to>
      <xdr:col>23</xdr:col>
      <xdr:colOff>568325</xdr:colOff>
      <xdr:row>74</xdr:row>
      <xdr:rowOff>155546</xdr:rowOff>
    </xdr:to>
    <xdr:sp macro="" textlink="">
      <xdr:nvSpPr>
        <xdr:cNvPr id="635" name="円/楕円 634"/>
        <xdr:cNvSpPr/>
      </xdr:nvSpPr>
      <xdr:spPr>
        <a:xfrm>
          <a:off x="16268700" y="127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76823</xdr:rowOff>
    </xdr:from>
    <xdr:ext cx="534377" cy="259045"/>
    <xdr:sp macro="" textlink="">
      <xdr:nvSpPr>
        <xdr:cNvPr id="636" name="公債費該当値テキスト"/>
        <xdr:cNvSpPr txBox="1"/>
      </xdr:nvSpPr>
      <xdr:spPr>
        <a:xfrm>
          <a:off x="16370300" y="1259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78,211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9249</xdr:rowOff>
    </xdr:from>
    <xdr:to>
      <xdr:col>22</xdr:col>
      <xdr:colOff>415925</xdr:colOff>
      <xdr:row>74</xdr:row>
      <xdr:rowOff>110849</xdr:rowOff>
    </xdr:to>
    <xdr:sp macro="" textlink="">
      <xdr:nvSpPr>
        <xdr:cNvPr id="637" name="円/楕円 636"/>
        <xdr:cNvSpPr/>
      </xdr:nvSpPr>
      <xdr:spPr>
        <a:xfrm>
          <a:off x="15430500" y="1269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127376</xdr:rowOff>
    </xdr:from>
    <xdr:ext cx="534377" cy="259045"/>
    <xdr:sp macro="" textlink="">
      <xdr:nvSpPr>
        <xdr:cNvPr id="638" name="テキスト ボックス 637"/>
        <xdr:cNvSpPr txBox="1"/>
      </xdr:nvSpPr>
      <xdr:spPr>
        <a:xfrm>
          <a:off x="15214111" y="124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82,317</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52052</xdr:rowOff>
    </xdr:from>
    <xdr:to>
      <xdr:col>21</xdr:col>
      <xdr:colOff>212725</xdr:colOff>
      <xdr:row>69</xdr:row>
      <xdr:rowOff>153652</xdr:rowOff>
    </xdr:to>
    <xdr:sp macro="" textlink="">
      <xdr:nvSpPr>
        <xdr:cNvPr id="639" name="円/楕円 638"/>
        <xdr:cNvSpPr/>
      </xdr:nvSpPr>
      <xdr:spPr>
        <a:xfrm>
          <a:off x="14541500" y="1188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67</xdr:row>
      <xdr:rowOff>170179</xdr:rowOff>
    </xdr:from>
    <xdr:ext cx="599010" cy="259045"/>
    <xdr:sp macro="" textlink="">
      <xdr:nvSpPr>
        <xdr:cNvPr id="640" name="テキスト ボックス 639"/>
        <xdr:cNvSpPr txBox="1"/>
      </xdr:nvSpPr>
      <xdr:spPr>
        <a:xfrm>
          <a:off x="14292794" y="1165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157,135</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42527</xdr:rowOff>
    </xdr:from>
    <xdr:to>
      <xdr:col>20</xdr:col>
      <xdr:colOff>9525</xdr:colOff>
      <xdr:row>69</xdr:row>
      <xdr:rowOff>144127</xdr:rowOff>
    </xdr:to>
    <xdr:sp macro="" textlink="">
      <xdr:nvSpPr>
        <xdr:cNvPr id="641" name="円/楕円 640"/>
        <xdr:cNvSpPr/>
      </xdr:nvSpPr>
      <xdr:spPr>
        <a:xfrm>
          <a:off x="13652500" y="1187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67</xdr:row>
      <xdr:rowOff>160654</xdr:rowOff>
    </xdr:from>
    <xdr:ext cx="599010" cy="259045"/>
    <xdr:sp macro="" textlink="">
      <xdr:nvSpPr>
        <xdr:cNvPr id="642" name="テキスト ボックス 641"/>
        <xdr:cNvSpPr txBox="1"/>
      </xdr:nvSpPr>
      <xdr:spPr>
        <a:xfrm>
          <a:off x="13403794" y="1164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158,010</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145005</xdr:rowOff>
    </xdr:from>
    <xdr:to>
      <xdr:col>18</xdr:col>
      <xdr:colOff>492125</xdr:colOff>
      <xdr:row>70</xdr:row>
      <xdr:rowOff>75155</xdr:rowOff>
    </xdr:to>
    <xdr:sp macro="" textlink="">
      <xdr:nvSpPr>
        <xdr:cNvPr id="643" name="円/楕円 642"/>
        <xdr:cNvSpPr/>
      </xdr:nvSpPr>
      <xdr:spPr>
        <a:xfrm>
          <a:off x="12763500" y="119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91682</xdr:rowOff>
    </xdr:from>
    <xdr:ext cx="599010" cy="259045"/>
    <xdr:sp macro="" textlink="">
      <xdr:nvSpPr>
        <xdr:cNvPr id="644" name="テキスト ボックス 643"/>
        <xdr:cNvSpPr txBox="1"/>
      </xdr:nvSpPr>
      <xdr:spPr>
        <a:xfrm>
          <a:off x="12514794" y="1175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93162</xdr:rowOff>
    </xdr:from>
    <xdr:to>
      <xdr:col>23</xdr:col>
      <xdr:colOff>517525</xdr:colOff>
      <xdr:row>98</xdr:row>
      <xdr:rowOff>96162</xdr:rowOff>
    </xdr:to>
    <xdr:cxnSp macro="">
      <xdr:nvCxnSpPr>
        <xdr:cNvPr id="673" name="直線コネクタ 672"/>
        <xdr:cNvCxnSpPr/>
      </xdr:nvCxnSpPr>
      <xdr:spPr>
        <a:xfrm>
          <a:off x="15481300" y="16895262"/>
          <a:ext cx="8382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108822</xdr:rowOff>
    </xdr:from>
    <xdr:ext cx="534377" cy="259045"/>
    <xdr:sp macro="" textlink="">
      <xdr:nvSpPr>
        <xdr:cNvPr id="674" name="積立金平均値テキスト"/>
        <xdr:cNvSpPr txBox="1"/>
      </xdr:nvSpPr>
      <xdr:spPr>
        <a:xfrm>
          <a:off x="16370300" y="1691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93162</xdr:rowOff>
    </xdr:from>
    <xdr:to>
      <xdr:col>22</xdr:col>
      <xdr:colOff>365125</xdr:colOff>
      <xdr:row>98</xdr:row>
      <xdr:rowOff>163936</xdr:rowOff>
    </xdr:to>
    <xdr:cxnSp macro="">
      <xdr:nvCxnSpPr>
        <xdr:cNvPr id="676" name="直線コネクタ 675"/>
        <xdr:cNvCxnSpPr/>
      </xdr:nvCxnSpPr>
      <xdr:spPr>
        <a:xfrm flipV="1">
          <a:off x="14592300" y="16895262"/>
          <a:ext cx="889000" cy="7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57551</xdr:rowOff>
    </xdr:from>
    <xdr:ext cx="534377" cy="259045"/>
    <xdr:sp macro="" textlink="">
      <xdr:nvSpPr>
        <xdr:cNvPr id="678" name="テキスト ボックス 677"/>
        <xdr:cNvSpPr txBox="1"/>
      </xdr:nvSpPr>
      <xdr:spPr>
        <a:xfrm>
          <a:off x="15214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163936</xdr:rowOff>
    </xdr:from>
    <xdr:to>
      <xdr:col>21</xdr:col>
      <xdr:colOff>161925</xdr:colOff>
      <xdr:row>99</xdr:row>
      <xdr:rowOff>6164</xdr:rowOff>
    </xdr:to>
    <xdr:cxnSp macro="">
      <xdr:nvCxnSpPr>
        <xdr:cNvPr id="679" name="直線コネクタ 678"/>
        <xdr:cNvCxnSpPr/>
      </xdr:nvCxnSpPr>
      <xdr:spPr>
        <a:xfrm flipV="1">
          <a:off x="13703300" y="16966036"/>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69265</xdr:rowOff>
    </xdr:from>
    <xdr:ext cx="534377" cy="259045"/>
    <xdr:sp macro="" textlink="">
      <xdr:nvSpPr>
        <xdr:cNvPr id="681" name="テキスト ボックス 680"/>
        <xdr:cNvSpPr txBox="1"/>
      </xdr:nvSpPr>
      <xdr:spPr>
        <a:xfrm>
          <a:off x="14325111" y="1704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6164</xdr:rowOff>
    </xdr:from>
    <xdr:to>
      <xdr:col>19</xdr:col>
      <xdr:colOff>644525</xdr:colOff>
      <xdr:row>99</xdr:row>
      <xdr:rowOff>11962</xdr:rowOff>
    </xdr:to>
    <xdr:cxnSp macro="">
      <xdr:nvCxnSpPr>
        <xdr:cNvPr id="682" name="直線コネクタ 681"/>
        <xdr:cNvCxnSpPr/>
      </xdr:nvCxnSpPr>
      <xdr:spPr>
        <a:xfrm flipV="1">
          <a:off x="12814300" y="16979714"/>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57286</xdr:rowOff>
    </xdr:from>
    <xdr:ext cx="534377" cy="259045"/>
    <xdr:sp macro="" textlink="">
      <xdr:nvSpPr>
        <xdr:cNvPr id="684" name="テキスト ボックス 683"/>
        <xdr:cNvSpPr txBox="1"/>
      </xdr:nvSpPr>
      <xdr:spPr>
        <a:xfrm>
          <a:off x="13436111" y="1703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6" name="テキスト ボックス 685"/>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45362</xdr:rowOff>
    </xdr:from>
    <xdr:to>
      <xdr:col>23</xdr:col>
      <xdr:colOff>568325</xdr:colOff>
      <xdr:row>98</xdr:row>
      <xdr:rowOff>146962</xdr:rowOff>
    </xdr:to>
    <xdr:sp macro="" textlink="">
      <xdr:nvSpPr>
        <xdr:cNvPr id="692" name="円/楕円 691"/>
        <xdr:cNvSpPr/>
      </xdr:nvSpPr>
      <xdr:spPr>
        <a:xfrm>
          <a:off x="16268700" y="168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4739</xdr:rowOff>
    </xdr:from>
    <xdr:ext cx="534377" cy="259045"/>
    <xdr:sp macro="" textlink="">
      <xdr:nvSpPr>
        <xdr:cNvPr id="693" name="積立金該当値テキスト"/>
        <xdr:cNvSpPr txBox="1"/>
      </xdr:nvSpPr>
      <xdr:spPr>
        <a:xfrm>
          <a:off x="16370300" y="166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42362</xdr:rowOff>
    </xdr:from>
    <xdr:to>
      <xdr:col>22</xdr:col>
      <xdr:colOff>415925</xdr:colOff>
      <xdr:row>98</xdr:row>
      <xdr:rowOff>143962</xdr:rowOff>
    </xdr:to>
    <xdr:sp macro="" textlink="">
      <xdr:nvSpPr>
        <xdr:cNvPr id="694" name="円/楕円 693"/>
        <xdr:cNvSpPr/>
      </xdr:nvSpPr>
      <xdr:spPr>
        <a:xfrm>
          <a:off x="15430500" y="168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160489</xdr:rowOff>
    </xdr:from>
    <xdr:ext cx="534377" cy="259045"/>
    <xdr:sp macro="" textlink="">
      <xdr:nvSpPr>
        <xdr:cNvPr id="695" name="テキスト ボックス 694"/>
        <xdr:cNvSpPr txBox="1"/>
      </xdr:nvSpPr>
      <xdr:spPr>
        <a:xfrm>
          <a:off x="15214111" y="16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96,644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113136</xdr:rowOff>
    </xdr:from>
    <xdr:to>
      <xdr:col>21</xdr:col>
      <xdr:colOff>212725</xdr:colOff>
      <xdr:row>99</xdr:row>
      <xdr:rowOff>43286</xdr:rowOff>
    </xdr:to>
    <xdr:sp macro="" textlink="">
      <xdr:nvSpPr>
        <xdr:cNvPr id="696" name="円/楕円 695"/>
        <xdr:cNvSpPr/>
      </xdr:nvSpPr>
      <xdr:spPr>
        <a:xfrm>
          <a:off x="14541500" y="169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59813</xdr:rowOff>
    </xdr:from>
    <xdr:ext cx="534377" cy="259045"/>
    <xdr:sp macro="" textlink="">
      <xdr:nvSpPr>
        <xdr:cNvPr id="697" name="テキスト ボックス 696"/>
        <xdr:cNvSpPr txBox="1"/>
      </xdr:nvSpPr>
      <xdr:spPr>
        <a:xfrm>
          <a:off x="14325111" y="1669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126814</xdr:rowOff>
    </xdr:from>
    <xdr:to>
      <xdr:col>20</xdr:col>
      <xdr:colOff>9525</xdr:colOff>
      <xdr:row>99</xdr:row>
      <xdr:rowOff>56964</xdr:rowOff>
    </xdr:to>
    <xdr:sp macro="" textlink="">
      <xdr:nvSpPr>
        <xdr:cNvPr id="698" name="円/楕円 697"/>
        <xdr:cNvSpPr/>
      </xdr:nvSpPr>
      <xdr:spPr>
        <a:xfrm>
          <a:off x="13652500" y="169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73491</xdr:rowOff>
    </xdr:from>
    <xdr:ext cx="534377" cy="259045"/>
    <xdr:sp macro="" textlink="">
      <xdr:nvSpPr>
        <xdr:cNvPr id="699" name="テキスト ボックス 698"/>
        <xdr:cNvSpPr txBox="1"/>
      </xdr:nvSpPr>
      <xdr:spPr>
        <a:xfrm>
          <a:off x="13436111" y="1670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132612</xdr:rowOff>
    </xdr:from>
    <xdr:to>
      <xdr:col>18</xdr:col>
      <xdr:colOff>492125</xdr:colOff>
      <xdr:row>99</xdr:row>
      <xdr:rowOff>62762</xdr:rowOff>
    </xdr:to>
    <xdr:sp macro="" textlink="">
      <xdr:nvSpPr>
        <xdr:cNvPr id="700" name="円/楕円 699"/>
        <xdr:cNvSpPr/>
      </xdr:nvSpPr>
      <xdr:spPr>
        <a:xfrm>
          <a:off x="12763500" y="169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53889</xdr:rowOff>
    </xdr:from>
    <xdr:ext cx="534377" cy="259045"/>
    <xdr:sp macro="" textlink="">
      <xdr:nvSpPr>
        <xdr:cNvPr id="701" name="テキスト ボックス 700"/>
        <xdr:cNvSpPr txBox="1"/>
      </xdr:nvSpPr>
      <xdr:spPr>
        <a:xfrm>
          <a:off x="12547111" y="170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29"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33" name="テキスト ボックス 732"/>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6" name="テキスト ボックス 735"/>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9" name="テキスト ボックス 738"/>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41" name="テキスト ボックス 740"/>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7" name="円/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9" name="円/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0" name="テキスト ボックス 74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1" name="円/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2" name="テキスト ボックス 75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3" name="円/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4" name="テキスト ボックス 75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5" name="円/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6" name="テキスト ボックス 75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3511</xdr:rowOff>
    </xdr:from>
    <xdr:to>
      <xdr:col>32</xdr:col>
      <xdr:colOff>187325</xdr:colOff>
      <xdr:row>59</xdr:row>
      <xdr:rowOff>4235</xdr:rowOff>
    </xdr:to>
    <xdr:cxnSp macro="">
      <xdr:nvCxnSpPr>
        <xdr:cNvPr id="785" name="直線コネクタ 784"/>
        <xdr:cNvCxnSpPr/>
      </xdr:nvCxnSpPr>
      <xdr:spPr>
        <a:xfrm flipV="1">
          <a:off x="21323300" y="10119061"/>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6"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4235</xdr:rowOff>
    </xdr:from>
    <xdr:to>
      <xdr:col>31</xdr:col>
      <xdr:colOff>34925</xdr:colOff>
      <xdr:row>59</xdr:row>
      <xdr:rowOff>4731</xdr:rowOff>
    </xdr:to>
    <xdr:cxnSp macro="">
      <xdr:nvCxnSpPr>
        <xdr:cNvPr id="788" name="直線コネクタ 787"/>
        <xdr:cNvCxnSpPr/>
      </xdr:nvCxnSpPr>
      <xdr:spPr>
        <a:xfrm flipV="1">
          <a:off x="20434300" y="10119785"/>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90" name="テキスト ボックス 789"/>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4731</xdr:rowOff>
    </xdr:from>
    <xdr:to>
      <xdr:col>29</xdr:col>
      <xdr:colOff>517525</xdr:colOff>
      <xdr:row>59</xdr:row>
      <xdr:rowOff>5455</xdr:rowOff>
    </xdr:to>
    <xdr:cxnSp macro="">
      <xdr:nvCxnSpPr>
        <xdr:cNvPr id="791" name="直線コネクタ 790"/>
        <xdr:cNvCxnSpPr/>
      </xdr:nvCxnSpPr>
      <xdr:spPr>
        <a:xfrm flipV="1">
          <a:off x="19545300" y="1012028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5687</xdr:rowOff>
    </xdr:from>
    <xdr:ext cx="469744" cy="259045"/>
    <xdr:sp macro="" textlink="">
      <xdr:nvSpPr>
        <xdr:cNvPr id="793" name="テキスト ボックス 792"/>
        <xdr:cNvSpPr txBox="1"/>
      </xdr:nvSpPr>
      <xdr:spPr>
        <a:xfrm>
          <a:off x="20199427" y="97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5455</xdr:rowOff>
    </xdr:from>
    <xdr:to>
      <xdr:col>28</xdr:col>
      <xdr:colOff>314325</xdr:colOff>
      <xdr:row>59</xdr:row>
      <xdr:rowOff>5950</xdr:rowOff>
    </xdr:to>
    <xdr:cxnSp macro="">
      <xdr:nvCxnSpPr>
        <xdr:cNvPr id="794" name="直線コネクタ 793"/>
        <xdr:cNvCxnSpPr/>
      </xdr:nvCxnSpPr>
      <xdr:spPr>
        <a:xfrm flipV="1">
          <a:off x="18656300" y="101210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6" name="テキスト ボックス 795"/>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798" name="テキスト ボックス 797"/>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124161</xdr:rowOff>
    </xdr:from>
    <xdr:to>
      <xdr:col>32</xdr:col>
      <xdr:colOff>238125</xdr:colOff>
      <xdr:row>59</xdr:row>
      <xdr:rowOff>54311</xdr:rowOff>
    </xdr:to>
    <xdr:sp macro="" textlink="">
      <xdr:nvSpPr>
        <xdr:cNvPr id="804" name="円/楕円 803"/>
        <xdr:cNvSpPr/>
      </xdr:nvSpPr>
      <xdr:spPr>
        <a:xfrm>
          <a:off x="22110700" y="100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61630</xdr:rowOff>
    </xdr:from>
    <xdr:ext cx="469744" cy="259045"/>
    <xdr:sp macro="" textlink="">
      <xdr:nvSpPr>
        <xdr:cNvPr id="805" name="貸付金該当値テキスト"/>
        <xdr:cNvSpPr txBox="1"/>
      </xdr:nvSpPr>
      <xdr:spPr>
        <a:xfrm>
          <a:off x="22212300" y="100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124885</xdr:rowOff>
    </xdr:from>
    <xdr:to>
      <xdr:col>31</xdr:col>
      <xdr:colOff>85725</xdr:colOff>
      <xdr:row>59</xdr:row>
      <xdr:rowOff>55035</xdr:rowOff>
    </xdr:to>
    <xdr:sp macro="" textlink="">
      <xdr:nvSpPr>
        <xdr:cNvPr id="806" name="円/楕円 805"/>
        <xdr:cNvSpPr/>
      </xdr:nvSpPr>
      <xdr:spPr>
        <a:xfrm>
          <a:off x="21272500" y="100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46162</xdr:rowOff>
    </xdr:from>
    <xdr:ext cx="469744" cy="259045"/>
    <xdr:sp macro="" textlink="">
      <xdr:nvSpPr>
        <xdr:cNvPr id="807" name="テキスト ボックス 806"/>
        <xdr:cNvSpPr txBox="1"/>
      </xdr:nvSpPr>
      <xdr:spPr>
        <a:xfrm>
          <a:off x="21088427" y="101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125381</xdr:rowOff>
    </xdr:from>
    <xdr:to>
      <xdr:col>29</xdr:col>
      <xdr:colOff>568325</xdr:colOff>
      <xdr:row>59</xdr:row>
      <xdr:rowOff>55531</xdr:rowOff>
    </xdr:to>
    <xdr:sp macro="" textlink="">
      <xdr:nvSpPr>
        <xdr:cNvPr id="808" name="円/楕円 807"/>
        <xdr:cNvSpPr/>
      </xdr:nvSpPr>
      <xdr:spPr>
        <a:xfrm>
          <a:off x="20383500" y="100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46658</xdr:rowOff>
    </xdr:from>
    <xdr:ext cx="469744" cy="259045"/>
    <xdr:sp macro="" textlink="">
      <xdr:nvSpPr>
        <xdr:cNvPr id="809" name="テキスト ボックス 808"/>
        <xdr:cNvSpPr txBox="1"/>
      </xdr:nvSpPr>
      <xdr:spPr>
        <a:xfrm>
          <a:off x="20199427" y="1016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126105</xdr:rowOff>
    </xdr:from>
    <xdr:to>
      <xdr:col>28</xdr:col>
      <xdr:colOff>365125</xdr:colOff>
      <xdr:row>59</xdr:row>
      <xdr:rowOff>56255</xdr:rowOff>
    </xdr:to>
    <xdr:sp macro="" textlink="">
      <xdr:nvSpPr>
        <xdr:cNvPr id="810" name="円/楕円 809"/>
        <xdr:cNvSpPr/>
      </xdr:nvSpPr>
      <xdr:spPr>
        <a:xfrm>
          <a:off x="19494500" y="100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47382</xdr:rowOff>
    </xdr:from>
    <xdr:ext cx="469744" cy="259045"/>
    <xdr:sp macro="" textlink="">
      <xdr:nvSpPr>
        <xdr:cNvPr id="811" name="テキスト ボックス 810"/>
        <xdr:cNvSpPr txBox="1"/>
      </xdr:nvSpPr>
      <xdr:spPr>
        <a:xfrm>
          <a:off x="19310427" y="1016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126600</xdr:rowOff>
    </xdr:from>
    <xdr:to>
      <xdr:col>27</xdr:col>
      <xdr:colOff>161925</xdr:colOff>
      <xdr:row>59</xdr:row>
      <xdr:rowOff>56750</xdr:rowOff>
    </xdr:to>
    <xdr:sp macro="" textlink="">
      <xdr:nvSpPr>
        <xdr:cNvPr id="812" name="円/楕円 811"/>
        <xdr:cNvSpPr/>
      </xdr:nvSpPr>
      <xdr:spPr>
        <a:xfrm>
          <a:off x="18605500" y="100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47877</xdr:rowOff>
    </xdr:from>
    <xdr:ext cx="469744" cy="259045"/>
    <xdr:sp macro="" textlink="">
      <xdr:nvSpPr>
        <xdr:cNvPr id="813" name="テキスト ボックス 812"/>
        <xdr:cNvSpPr txBox="1"/>
      </xdr:nvSpPr>
      <xdr:spPr>
        <a:xfrm>
          <a:off x="18421427" y="101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137014</xdr:rowOff>
    </xdr:from>
    <xdr:to>
      <xdr:col>32</xdr:col>
      <xdr:colOff>187325</xdr:colOff>
      <xdr:row>71</xdr:row>
      <xdr:rowOff>137147</xdr:rowOff>
    </xdr:to>
    <xdr:cxnSp macro="">
      <xdr:nvCxnSpPr>
        <xdr:cNvPr id="843" name="直線コネクタ 842"/>
        <xdr:cNvCxnSpPr/>
      </xdr:nvCxnSpPr>
      <xdr:spPr>
        <a:xfrm>
          <a:off x="21323300" y="12309964"/>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44"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137014</xdr:rowOff>
    </xdr:from>
    <xdr:to>
      <xdr:col>31</xdr:col>
      <xdr:colOff>34925</xdr:colOff>
      <xdr:row>71</xdr:row>
      <xdr:rowOff>142463</xdr:rowOff>
    </xdr:to>
    <xdr:cxnSp macro="">
      <xdr:nvCxnSpPr>
        <xdr:cNvPr id="846" name="直線コネクタ 845"/>
        <xdr:cNvCxnSpPr/>
      </xdr:nvCxnSpPr>
      <xdr:spPr>
        <a:xfrm flipV="1">
          <a:off x="20434300" y="12309964"/>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1985</xdr:rowOff>
    </xdr:from>
    <xdr:ext cx="534377" cy="259045"/>
    <xdr:sp macro="" textlink="">
      <xdr:nvSpPr>
        <xdr:cNvPr id="848" name="テキスト ボックス 847"/>
        <xdr:cNvSpPr txBox="1"/>
      </xdr:nvSpPr>
      <xdr:spPr>
        <a:xfrm>
          <a:off x="21056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142463</xdr:rowOff>
    </xdr:from>
    <xdr:to>
      <xdr:col>29</xdr:col>
      <xdr:colOff>517525</xdr:colOff>
      <xdr:row>72</xdr:row>
      <xdr:rowOff>54908</xdr:rowOff>
    </xdr:to>
    <xdr:cxnSp macro="">
      <xdr:nvCxnSpPr>
        <xdr:cNvPr id="849" name="直線コネクタ 848"/>
        <xdr:cNvCxnSpPr/>
      </xdr:nvCxnSpPr>
      <xdr:spPr>
        <a:xfrm flipV="1">
          <a:off x="19545300" y="12315413"/>
          <a:ext cx="889000" cy="8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51" name="テキスト ボックス 850"/>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128804</xdr:rowOff>
    </xdr:from>
    <xdr:to>
      <xdr:col>28</xdr:col>
      <xdr:colOff>314325</xdr:colOff>
      <xdr:row>72</xdr:row>
      <xdr:rowOff>54908</xdr:rowOff>
    </xdr:to>
    <xdr:cxnSp macro="">
      <xdr:nvCxnSpPr>
        <xdr:cNvPr id="852" name="直線コネクタ 851"/>
        <xdr:cNvCxnSpPr/>
      </xdr:nvCxnSpPr>
      <xdr:spPr>
        <a:xfrm>
          <a:off x="18656300" y="12130304"/>
          <a:ext cx="889000" cy="26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54" name="テキスト ボックス 853"/>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56" name="テキスト ボックス 855"/>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86347</xdr:rowOff>
    </xdr:from>
    <xdr:to>
      <xdr:col>32</xdr:col>
      <xdr:colOff>238125</xdr:colOff>
      <xdr:row>72</xdr:row>
      <xdr:rowOff>16497</xdr:rowOff>
    </xdr:to>
    <xdr:sp macro="" textlink="">
      <xdr:nvSpPr>
        <xdr:cNvPr id="862" name="円/楕円 861"/>
        <xdr:cNvSpPr/>
      </xdr:nvSpPr>
      <xdr:spPr>
        <a:xfrm>
          <a:off x="22110700" y="122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39374</xdr:rowOff>
    </xdr:from>
    <xdr:ext cx="534377" cy="259045"/>
    <xdr:sp macro="" textlink="">
      <xdr:nvSpPr>
        <xdr:cNvPr id="863" name="繰出金該当値テキスト"/>
        <xdr:cNvSpPr txBox="1"/>
      </xdr:nvSpPr>
      <xdr:spPr>
        <a:xfrm>
          <a:off x="22212300" y="12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87,134</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86214</xdr:rowOff>
    </xdr:from>
    <xdr:to>
      <xdr:col>31</xdr:col>
      <xdr:colOff>85725</xdr:colOff>
      <xdr:row>72</xdr:row>
      <xdr:rowOff>16364</xdr:rowOff>
    </xdr:to>
    <xdr:sp macro="" textlink="">
      <xdr:nvSpPr>
        <xdr:cNvPr id="864" name="円/楕円 863"/>
        <xdr:cNvSpPr/>
      </xdr:nvSpPr>
      <xdr:spPr>
        <a:xfrm>
          <a:off x="21272500" y="122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32891</xdr:rowOff>
    </xdr:from>
    <xdr:ext cx="534377" cy="259045"/>
    <xdr:sp macro="" textlink="">
      <xdr:nvSpPr>
        <xdr:cNvPr id="865" name="テキスト ボックス 864"/>
        <xdr:cNvSpPr txBox="1"/>
      </xdr:nvSpPr>
      <xdr:spPr>
        <a:xfrm>
          <a:off x="21056111" y="120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87,141</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91663</xdr:rowOff>
    </xdr:from>
    <xdr:to>
      <xdr:col>29</xdr:col>
      <xdr:colOff>568325</xdr:colOff>
      <xdr:row>72</xdr:row>
      <xdr:rowOff>21813</xdr:rowOff>
    </xdr:to>
    <xdr:sp macro="" textlink="">
      <xdr:nvSpPr>
        <xdr:cNvPr id="866" name="円/楕円 865"/>
        <xdr:cNvSpPr/>
      </xdr:nvSpPr>
      <xdr:spPr>
        <a:xfrm>
          <a:off x="20383500" y="122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38340</xdr:rowOff>
    </xdr:from>
    <xdr:ext cx="534377" cy="259045"/>
    <xdr:sp macro="" textlink="">
      <xdr:nvSpPr>
        <xdr:cNvPr id="867" name="テキスト ボックス 866"/>
        <xdr:cNvSpPr txBox="1"/>
      </xdr:nvSpPr>
      <xdr:spPr>
        <a:xfrm>
          <a:off x="20167111" y="120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86,855</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4108</xdr:rowOff>
    </xdr:from>
    <xdr:to>
      <xdr:col>28</xdr:col>
      <xdr:colOff>365125</xdr:colOff>
      <xdr:row>72</xdr:row>
      <xdr:rowOff>105708</xdr:rowOff>
    </xdr:to>
    <xdr:sp macro="" textlink="">
      <xdr:nvSpPr>
        <xdr:cNvPr id="868" name="円/楕円 867"/>
        <xdr:cNvSpPr/>
      </xdr:nvSpPr>
      <xdr:spPr>
        <a:xfrm>
          <a:off x="19494500" y="123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122235</xdr:rowOff>
    </xdr:from>
    <xdr:ext cx="534377" cy="259045"/>
    <xdr:sp macro="" textlink="">
      <xdr:nvSpPr>
        <xdr:cNvPr id="869" name="テキスト ボックス 868"/>
        <xdr:cNvSpPr txBox="1"/>
      </xdr:nvSpPr>
      <xdr:spPr>
        <a:xfrm>
          <a:off x="19278111" y="121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82,451</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78004</xdr:rowOff>
    </xdr:from>
    <xdr:to>
      <xdr:col>27</xdr:col>
      <xdr:colOff>161925</xdr:colOff>
      <xdr:row>71</xdr:row>
      <xdr:rowOff>8154</xdr:rowOff>
    </xdr:to>
    <xdr:sp macro="" textlink="">
      <xdr:nvSpPr>
        <xdr:cNvPr id="870" name="円/楕円 869"/>
        <xdr:cNvSpPr/>
      </xdr:nvSpPr>
      <xdr:spPr>
        <a:xfrm>
          <a:off x="18605500" y="120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24681</xdr:rowOff>
    </xdr:from>
    <xdr:ext cx="534377" cy="259045"/>
    <xdr:sp macro="" textlink="">
      <xdr:nvSpPr>
        <xdr:cNvPr id="871" name="テキスト ボックス 870"/>
        <xdr:cNvSpPr txBox="1"/>
      </xdr:nvSpPr>
      <xdr:spPr>
        <a:xfrm>
          <a:off x="18389111" y="118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歳出決算総額は約</a:t>
          </a:r>
          <a:r>
            <a:rPr kumimoji="1" lang="en-US" altLang="ja-JP" sz="1300">
              <a:latin typeface="ＭＳ Ｐゴシック"/>
            </a:rPr>
            <a:t>219</a:t>
          </a:r>
          <a:r>
            <a:rPr kumimoji="1" lang="ja-JP" altLang="en-US" sz="1300">
              <a:latin typeface="ＭＳ Ｐゴシック"/>
            </a:rPr>
            <a:t>億</a:t>
          </a:r>
          <a:r>
            <a:rPr kumimoji="1" lang="en-US" altLang="ja-JP" sz="1300">
              <a:latin typeface="ＭＳ Ｐゴシック"/>
            </a:rPr>
            <a:t>2,992</a:t>
          </a:r>
          <a:r>
            <a:rPr kumimoji="1" lang="ja-JP" altLang="en-US" sz="1300">
              <a:latin typeface="ＭＳ Ｐゴシック"/>
            </a:rPr>
            <a:t>千万円であり、住民一人あたり約</a:t>
          </a:r>
          <a:r>
            <a:rPr kumimoji="1" lang="en-US" altLang="ja-JP" sz="1300">
              <a:latin typeface="ＭＳ Ｐゴシック"/>
            </a:rPr>
            <a:t>75</a:t>
          </a:r>
          <a:r>
            <a:rPr kumimoji="1" lang="ja-JP" altLang="en-US" sz="1300">
              <a:latin typeface="ＭＳ Ｐゴシック"/>
            </a:rPr>
            <a:t>万</a:t>
          </a:r>
          <a:r>
            <a:rPr kumimoji="1" lang="en-US" altLang="ja-JP" sz="1300">
              <a:latin typeface="ＭＳ Ｐゴシック"/>
            </a:rPr>
            <a:t>6</a:t>
          </a:r>
          <a:r>
            <a:rPr kumimoji="1" lang="ja-JP" altLang="en-US" sz="1300">
              <a:latin typeface="ＭＳ Ｐゴシック"/>
            </a:rPr>
            <a:t>千円となっている。</a:t>
          </a:r>
          <a:endParaRPr kumimoji="1" lang="en-US" altLang="ja-JP" sz="1300">
            <a:latin typeface="ＭＳ Ｐゴシック"/>
          </a:endParaRPr>
        </a:p>
        <a:p>
          <a:r>
            <a:rPr kumimoji="1" lang="ja-JP" altLang="en-US" sz="1300">
              <a:latin typeface="ＭＳ Ｐゴシック"/>
            </a:rPr>
            <a:t>　主な構成項目となっている扶助費については住民一人あたり約</a:t>
          </a:r>
          <a:r>
            <a:rPr kumimoji="1" lang="en-US" altLang="ja-JP" sz="1300">
              <a:latin typeface="ＭＳ Ｐゴシック"/>
            </a:rPr>
            <a:t>13</a:t>
          </a:r>
          <a:r>
            <a:rPr kumimoji="1" lang="ja-JP" altLang="en-US" sz="1300">
              <a:latin typeface="ＭＳ Ｐゴシック"/>
            </a:rPr>
            <a:t>万円となっており、類似団体平均値を大きく上回っている。平成</a:t>
          </a:r>
          <a:r>
            <a:rPr kumimoji="1" lang="en-US" altLang="ja-JP" sz="1300">
              <a:latin typeface="ＭＳ Ｐゴシック"/>
            </a:rPr>
            <a:t>28</a:t>
          </a:r>
          <a:r>
            <a:rPr kumimoji="1" lang="ja-JP" altLang="en-US" sz="1300">
              <a:latin typeface="ＭＳ Ｐゴシック"/>
            </a:rPr>
            <a:t>年度は臨時福祉給付金等の国の施策による臨時的な支出はあったものの、生活保護費も大きく伸びている。中でも医療費扶助が著しく伸びていることから、適切な対応をとるための体制作りが必要となっている。　普通建設事業費については住民一人あたり約</a:t>
          </a:r>
          <a:r>
            <a:rPr kumimoji="1" lang="en-US" altLang="ja-JP" sz="1300">
              <a:latin typeface="ＭＳ Ｐゴシック"/>
            </a:rPr>
            <a:t>11</a:t>
          </a:r>
          <a:r>
            <a:rPr kumimoji="1" lang="ja-JP" altLang="en-US" sz="1300">
              <a:latin typeface="ＭＳ Ｐゴシック"/>
            </a:rPr>
            <a:t>万</a:t>
          </a:r>
          <a:r>
            <a:rPr kumimoji="1" lang="en-US" altLang="ja-JP" sz="1300">
              <a:latin typeface="ＭＳ Ｐゴシック"/>
            </a:rPr>
            <a:t>6</a:t>
          </a:r>
          <a:r>
            <a:rPr kumimoji="1" lang="ja-JP" altLang="en-US" sz="1300">
              <a:latin typeface="ＭＳ Ｐゴシック"/>
            </a:rPr>
            <a:t>千円となっている。うち老朽施設改修などの更新整備に住民一人あたり約</a:t>
          </a:r>
          <a:r>
            <a:rPr kumimoji="1" lang="en-US" altLang="ja-JP" sz="1300">
              <a:latin typeface="ＭＳ Ｐゴシック"/>
            </a:rPr>
            <a:t>5</a:t>
          </a:r>
          <a:r>
            <a:rPr kumimoji="1" lang="ja-JP" altLang="en-US" sz="1300">
              <a:latin typeface="ＭＳ Ｐゴシック"/>
            </a:rPr>
            <a:t>万</a:t>
          </a:r>
          <a:r>
            <a:rPr kumimoji="1" lang="en-US" altLang="ja-JP" sz="1300">
              <a:latin typeface="ＭＳ Ｐゴシック"/>
            </a:rPr>
            <a:t>8</a:t>
          </a:r>
          <a:r>
            <a:rPr kumimoji="1" lang="ja-JP" altLang="en-US" sz="1300">
              <a:latin typeface="ＭＳ Ｐゴシック"/>
            </a:rPr>
            <a:t>千円となっており、類似団体平均値を上回っている。旧町より引き継いで使用してきた施設の老朽化等が進み、防災行政無線デジタル化改修や大島文化ホールの改修、最終処分場の延命化などが要因となっている。更新整備については今後も増加していくことが見込まれるため、施設の廃止や統合などの合理化策を進めていく必要が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繰出金については住民一人あたり約</a:t>
          </a:r>
          <a:r>
            <a:rPr kumimoji="1" lang="en-US" altLang="ja-JP" sz="1300">
              <a:latin typeface="ＭＳ Ｐゴシック"/>
            </a:rPr>
            <a:t>8</a:t>
          </a:r>
          <a:r>
            <a:rPr kumimoji="1" lang="ja-JP" altLang="en-US" sz="1300">
              <a:latin typeface="ＭＳ Ｐゴシック"/>
            </a:rPr>
            <a:t>万</a:t>
          </a:r>
          <a:r>
            <a:rPr kumimoji="1" lang="en-US" altLang="ja-JP" sz="1300">
              <a:latin typeface="ＭＳ Ｐゴシック"/>
            </a:rPr>
            <a:t>7</a:t>
          </a:r>
          <a:r>
            <a:rPr kumimoji="1" lang="ja-JP" altLang="en-US" sz="1300">
              <a:latin typeface="ＭＳ Ｐゴシック"/>
            </a:rPr>
            <a:t>千円となっており、類似団体平均値を大きく上回っている。これは有人離島３島をはじめとする広大な行政範囲を有していること、全国平均を上回る少子高齢化が進んでいるなどの点から、上下水道や国民健康保険などの特別会計で効率的な運営が困難な状況にあることが主要因となっている。しかし、今後も各特別会計は独立採算の原則により、使用料、保険料等の適正化を図り、普通会計の負担減に努めていく必要が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29,025
28,596
241.59
22,983,500
21,929,928
906,767
12,944,683
22,183,430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78168</xdr:rowOff>
    </xdr:from>
    <xdr:to>
      <xdr:col>6</xdr:col>
      <xdr:colOff>511175</xdr:colOff>
      <xdr:row>35</xdr:row>
      <xdr:rowOff>10160</xdr:rowOff>
    </xdr:to>
    <xdr:cxnSp macro="">
      <xdr:nvCxnSpPr>
        <xdr:cNvPr id="61" name="直線コネクタ 60"/>
        <xdr:cNvCxnSpPr/>
      </xdr:nvCxnSpPr>
      <xdr:spPr>
        <a:xfrm>
          <a:off x="3797300" y="5907468"/>
          <a:ext cx="8382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78168</xdr:rowOff>
    </xdr:from>
    <xdr:to>
      <xdr:col>5</xdr:col>
      <xdr:colOff>358775</xdr:colOff>
      <xdr:row>34</xdr:row>
      <xdr:rowOff>96076</xdr:rowOff>
    </xdr:to>
    <xdr:cxnSp macro="">
      <xdr:nvCxnSpPr>
        <xdr:cNvPr id="64" name="直線コネクタ 63"/>
        <xdr:cNvCxnSpPr/>
      </xdr:nvCxnSpPr>
      <xdr:spPr>
        <a:xfrm flipV="1">
          <a:off x="2908300" y="5907468"/>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96076</xdr:rowOff>
    </xdr:from>
    <xdr:to>
      <xdr:col>4</xdr:col>
      <xdr:colOff>155575</xdr:colOff>
      <xdr:row>34</xdr:row>
      <xdr:rowOff>146939</xdr:rowOff>
    </xdr:to>
    <xdr:cxnSp macro="">
      <xdr:nvCxnSpPr>
        <xdr:cNvPr id="67" name="直線コネクタ 66"/>
        <xdr:cNvCxnSpPr/>
      </xdr:nvCxnSpPr>
      <xdr:spPr>
        <a:xfrm flipV="1">
          <a:off x="2019300" y="5925376"/>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146939</xdr:rowOff>
    </xdr:from>
    <xdr:to>
      <xdr:col>2</xdr:col>
      <xdr:colOff>638175</xdr:colOff>
      <xdr:row>34</xdr:row>
      <xdr:rowOff>159703</xdr:rowOff>
    </xdr:to>
    <xdr:cxnSp macro="">
      <xdr:nvCxnSpPr>
        <xdr:cNvPr id="70" name="直線コネクタ 69"/>
        <xdr:cNvCxnSpPr/>
      </xdr:nvCxnSpPr>
      <xdr:spPr>
        <a:xfrm flipV="1">
          <a:off x="1130300" y="5976239"/>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130810</xdr:rowOff>
    </xdr:from>
    <xdr:to>
      <xdr:col>6</xdr:col>
      <xdr:colOff>561975</xdr:colOff>
      <xdr:row>35</xdr:row>
      <xdr:rowOff>60960</xdr:rowOff>
    </xdr:to>
    <xdr:sp macro="" textlink="">
      <xdr:nvSpPr>
        <xdr:cNvPr id="80" name="円/楕円 79"/>
        <xdr:cNvSpPr/>
      </xdr:nvSpPr>
      <xdr:spPr>
        <a:xfrm>
          <a:off x="4584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153687</xdr:rowOff>
    </xdr:from>
    <xdr:ext cx="469744" cy="259045"/>
    <xdr:sp macro="" textlink="">
      <xdr:nvSpPr>
        <xdr:cNvPr id="81" name="議会費該当値テキスト"/>
        <xdr:cNvSpPr txBox="1"/>
      </xdr:nvSpPr>
      <xdr:spPr>
        <a:xfrm>
          <a:off x="4686300" y="581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27368</xdr:rowOff>
    </xdr:from>
    <xdr:to>
      <xdr:col>5</xdr:col>
      <xdr:colOff>409575</xdr:colOff>
      <xdr:row>34</xdr:row>
      <xdr:rowOff>128968</xdr:rowOff>
    </xdr:to>
    <xdr:sp macro="" textlink="">
      <xdr:nvSpPr>
        <xdr:cNvPr id="82" name="円/楕円 81"/>
        <xdr:cNvSpPr/>
      </xdr:nvSpPr>
      <xdr:spPr>
        <a:xfrm>
          <a:off x="3746500" y="58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145495</xdr:rowOff>
    </xdr:from>
    <xdr:ext cx="469744" cy="259045"/>
    <xdr:sp macro="" textlink="">
      <xdr:nvSpPr>
        <xdr:cNvPr id="83" name="テキスト ボックス 82"/>
        <xdr:cNvSpPr txBox="1"/>
      </xdr:nvSpPr>
      <xdr:spPr>
        <a:xfrm>
          <a:off x="3562427" y="563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45276</xdr:rowOff>
    </xdr:from>
    <xdr:to>
      <xdr:col>4</xdr:col>
      <xdr:colOff>206375</xdr:colOff>
      <xdr:row>34</xdr:row>
      <xdr:rowOff>146876</xdr:rowOff>
    </xdr:to>
    <xdr:sp macro="" textlink="">
      <xdr:nvSpPr>
        <xdr:cNvPr id="84" name="円/楕円 83"/>
        <xdr:cNvSpPr/>
      </xdr:nvSpPr>
      <xdr:spPr>
        <a:xfrm>
          <a:off x="2857500" y="58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163403</xdr:rowOff>
    </xdr:from>
    <xdr:ext cx="469744" cy="259045"/>
    <xdr:sp macro="" textlink="">
      <xdr:nvSpPr>
        <xdr:cNvPr id="85" name="テキスト ボックス 84"/>
        <xdr:cNvSpPr txBox="1"/>
      </xdr:nvSpPr>
      <xdr:spPr>
        <a:xfrm>
          <a:off x="2673427" y="564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96139</xdr:rowOff>
    </xdr:from>
    <xdr:to>
      <xdr:col>3</xdr:col>
      <xdr:colOff>3175</xdr:colOff>
      <xdr:row>35</xdr:row>
      <xdr:rowOff>26289</xdr:rowOff>
    </xdr:to>
    <xdr:sp macro="" textlink="">
      <xdr:nvSpPr>
        <xdr:cNvPr id="86" name="円/楕円 85"/>
        <xdr:cNvSpPr/>
      </xdr:nvSpPr>
      <xdr:spPr>
        <a:xfrm>
          <a:off x="1968500" y="59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42816</xdr:rowOff>
    </xdr:from>
    <xdr:ext cx="469744" cy="259045"/>
    <xdr:sp macro="" textlink="">
      <xdr:nvSpPr>
        <xdr:cNvPr id="87" name="テキスト ボックス 86"/>
        <xdr:cNvSpPr txBox="1"/>
      </xdr:nvSpPr>
      <xdr:spPr>
        <a:xfrm>
          <a:off x="1784427" y="57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108903</xdr:rowOff>
    </xdr:from>
    <xdr:to>
      <xdr:col>1</xdr:col>
      <xdr:colOff>485775</xdr:colOff>
      <xdr:row>35</xdr:row>
      <xdr:rowOff>39053</xdr:rowOff>
    </xdr:to>
    <xdr:sp macro="" textlink="">
      <xdr:nvSpPr>
        <xdr:cNvPr id="88" name="円/楕円 87"/>
        <xdr:cNvSpPr/>
      </xdr:nvSpPr>
      <xdr:spPr>
        <a:xfrm>
          <a:off x="1079500" y="59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55580</xdr:rowOff>
    </xdr:from>
    <xdr:ext cx="469744" cy="259045"/>
    <xdr:sp macro="" textlink="">
      <xdr:nvSpPr>
        <xdr:cNvPr id="89" name="テキスト ボックス 88"/>
        <xdr:cNvSpPr txBox="1"/>
      </xdr:nvSpPr>
      <xdr:spPr>
        <a:xfrm>
          <a:off x="895427" y="571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73463</xdr:rowOff>
    </xdr:from>
    <xdr:to>
      <xdr:col>6</xdr:col>
      <xdr:colOff>511175</xdr:colOff>
      <xdr:row>58</xdr:row>
      <xdr:rowOff>97480</xdr:rowOff>
    </xdr:to>
    <xdr:cxnSp macro="">
      <xdr:nvCxnSpPr>
        <xdr:cNvPr id="120" name="直線コネクタ 119"/>
        <xdr:cNvCxnSpPr/>
      </xdr:nvCxnSpPr>
      <xdr:spPr>
        <a:xfrm flipV="1">
          <a:off x="3797300" y="10017563"/>
          <a:ext cx="8382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97480</xdr:rowOff>
    </xdr:from>
    <xdr:to>
      <xdr:col>5</xdr:col>
      <xdr:colOff>358775</xdr:colOff>
      <xdr:row>58</xdr:row>
      <xdr:rowOff>160841</xdr:rowOff>
    </xdr:to>
    <xdr:cxnSp macro="">
      <xdr:nvCxnSpPr>
        <xdr:cNvPr id="123" name="直線コネクタ 122"/>
        <xdr:cNvCxnSpPr/>
      </xdr:nvCxnSpPr>
      <xdr:spPr>
        <a:xfrm flipV="1">
          <a:off x="2908300" y="10041580"/>
          <a:ext cx="8890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46269</xdr:rowOff>
    </xdr:from>
    <xdr:ext cx="534377" cy="259045"/>
    <xdr:sp macro="" textlink="">
      <xdr:nvSpPr>
        <xdr:cNvPr id="125" name="テキスト ボックス 124"/>
        <xdr:cNvSpPr txBox="1"/>
      </xdr:nvSpPr>
      <xdr:spPr>
        <a:xfrm>
          <a:off x="3530111" y="101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160841</xdr:rowOff>
    </xdr:from>
    <xdr:to>
      <xdr:col>4</xdr:col>
      <xdr:colOff>155575</xdr:colOff>
      <xdr:row>59</xdr:row>
      <xdr:rowOff>9352</xdr:rowOff>
    </xdr:to>
    <xdr:cxnSp macro="">
      <xdr:nvCxnSpPr>
        <xdr:cNvPr id="126" name="直線コネクタ 125"/>
        <xdr:cNvCxnSpPr/>
      </xdr:nvCxnSpPr>
      <xdr:spPr>
        <a:xfrm flipV="1">
          <a:off x="2019300" y="10104941"/>
          <a:ext cx="889000" cy="1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60052</xdr:rowOff>
    </xdr:from>
    <xdr:ext cx="534377" cy="259045"/>
    <xdr:sp macro="" textlink="">
      <xdr:nvSpPr>
        <xdr:cNvPr id="128" name="テキスト ボックス 127"/>
        <xdr:cNvSpPr txBox="1"/>
      </xdr:nvSpPr>
      <xdr:spPr>
        <a:xfrm>
          <a:off x="2641111" y="101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170393</xdr:rowOff>
    </xdr:from>
    <xdr:to>
      <xdr:col>2</xdr:col>
      <xdr:colOff>638175</xdr:colOff>
      <xdr:row>59</xdr:row>
      <xdr:rowOff>9352</xdr:rowOff>
    </xdr:to>
    <xdr:cxnSp macro="">
      <xdr:nvCxnSpPr>
        <xdr:cNvPr id="129" name="直線コネクタ 128"/>
        <xdr:cNvCxnSpPr/>
      </xdr:nvCxnSpPr>
      <xdr:spPr>
        <a:xfrm>
          <a:off x="1130300" y="10114493"/>
          <a:ext cx="8890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56556</xdr:rowOff>
    </xdr:from>
    <xdr:ext cx="534377" cy="259045"/>
    <xdr:sp macro="" textlink="">
      <xdr:nvSpPr>
        <xdr:cNvPr id="131" name="テキスト ボックス 130"/>
        <xdr:cNvSpPr txBox="1"/>
      </xdr:nvSpPr>
      <xdr:spPr>
        <a:xfrm>
          <a:off x="1752111" y="101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55714</xdr:rowOff>
    </xdr:from>
    <xdr:ext cx="534377" cy="259045"/>
    <xdr:sp macro="" textlink="">
      <xdr:nvSpPr>
        <xdr:cNvPr id="133" name="テキスト ボックス 132"/>
        <xdr:cNvSpPr txBox="1"/>
      </xdr:nvSpPr>
      <xdr:spPr>
        <a:xfrm>
          <a:off x="863111" y="101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22663</xdr:rowOff>
    </xdr:from>
    <xdr:to>
      <xdr:col>6</xdr:col>
      <xdr:colOff>561975</xdr:colOff>
      <xdr:row>58</xdr:row>
      <xdr:rowOff>124263</xdr:rowOff>
    </xdr:to>
    <xdr:sp macro="" textlink="">
      <xdr:nvSpPr>
        <xdr:cNvPr id="139" name="円/楕円 138"/>
        <xdr:cNvSpPr/>
      </xdr:nvSpPr>
      <xdr:spPr>
        <a:xfrm>
          <a:off x="4584700" y="996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45540</xdr:rowOff>
    </xdr:from>
    <xdr:ext cx="599010" cy="259045"/>
    <xdr:sp macro="" textlink="">
      <xdr:nvSpPr>
        <xdr:cNvPr id="140" name="総務費該当値テキスト"/>
        <xdr:cNvSpPr txBox="1"/>
      </xdr:nvSpPr>
      <xdr:spPr>
        <a:xfrm>
          <a:off x="4686300" y="981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180,848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46680</xdr:rowOff>
    </xdr:from>
    <xdr:to>
      <xdr:col>5</xdr:col>
      <xdr:colOff>409575</xdr:colOff>
      <xdr:row>58</xdr:row>
      <xdr:rowOff>148280</xdr:rowOff>
    </xdr:to>
    <xdr:sp macro="" textlink="">
      <xdr:nvSpPr>
        <xdr:cNvPr id="141" name="円/楕円 140"/>
        <xdr:cNvSpPr/>
      </xdr:nvSpPr>
      <xdr:spPr>
        <a:xfrm>
          <a:off x="3746500" y="99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164807</xdr:rowOff>
    </xdr:from>
    <xdr:ext cx="599010" cy="259045"/>
    <xdr:sp macro="" textlink="">
      <xdr:nvSpPr>
        <xdr:cNvPr id="142" name="テキスト ボックス 141"/>
        <xdr:cNvSpPr txBox="1"/>
      </xdr:nvSpPr>
      <xdr:spPr>
        <a:xfrm>
          <a:off x="3497794" y="976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110041</xdr:rowOff>
    </xdr:from>
    <xdr:to>
      <xdr:col>4</xdr:col>
      <xdr:colOff>206375</xdr:colOff>
      <xdr:row>59</xdr:row>
      <xdr:rowOff>40191</xdr:rowOff>
    </xdr:to>
    <xdr:sp macro="" textlink="">
      <xdr:nvSpPr>
        <xdr:cNvPr id="143" name="円/楕円 142"/>
        <xdr:cNvSpPr/>
      </xdr:nvSpPr>
      <xdr:spPr>
        <a:xfrm>
          <a:off x="2857500" y="100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56718</xdr:rowOff>
    </xdr:from>
    <xdr:ext cx="599010" cy="259045"/>
    <xdr:sp macro="" textlink="">
      <xdr:nvSpPr>
        <xdr:cNvPr id="144" name="テキスト ボックス 143"/>
        <xdr:cNvSpPr txBox="1"/>
      </xdr:nvSpPr>
      <xdr:spPr>
        <a:xfrm>
          <a:off x="2608794" y="982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130002</xdr:rowOff>
    </xdr:from>
    <xdr:to>
      <xdr:col>3</xdr:col>
      <xdr:colOff>3175</xdr:colOff>
      <xdr:row>59</xdr:row>
      <xdr:rowOff>60152</xdr:rowOff>
    </xdr:to>
    <xdr:sp macro="" textlink="">
      <xdr:nvSpPr>
        <xdr:cNvPr id="145" name="円/楕円 144"/>
        <xdr:cNvSpPr/>
      </xdr:nvSpPr>
      <xdr:spPr>
        <a:xfrm>
          <a:off x="1968500" y="100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76679</xdr:rowOff>
    </xdr:from>
    <xdr:ext cx="534377" cy="259045"/>
    <xdr:sp macro="" textlink="">
      <xdr:nvSpPr>
        <xdr:cNvPr id="146" name="テキスト ボックス 145"/>
        <xdr:cNvSpPr txBox="1"/>
      </xdr:nvSpPr>
      <xdr:spPr>
        <a:xfrm>
          <a:off x="1752111" y="984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82,242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119593</xdr:rowOff>
    </xdr:from>
    <xdr:to>
      <xdr:col>1</xdr:col>
      <xdr:colOff>485775</xdr:colOff>
      <xdr:row>59</xdr:row>
      <xdr:rowOff>49743</xdr:rowOff>
    </xdr:to>
    <xdr:sp macro="" textlink="">
      <xdr:nvSpPr>
        <xdr:cNvPr id="147" name="円/楕円 146"/>
        <xdr:cNvSpPr/>
      </xdr:nvSpPr>
      <xdr:spPr>
        <a:xfrm>
          <a:off x="1079500" y="1006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66270</xdr:rowOff>
    </xdr:from>
    <xdr:ext cx="534377" cy="259045"/>
    <xdr:sp macro="" textlink="">
      <xdr:nvSpPr>
        <xdr:cNvPr id="148" name="テキスト ボックス 147"/>
        <xdr:cNvSpPr txBox="1"/>
      </xdr:nvSpPr>
      <xdr:spPr>
        <a:xfrm>
          <a:off x="863111" y="983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123799</xdr:rowOff>
    </xdr:from>
    <xdr:to>
      <xdr:col>6</xdr:col>
      <xdr:colOff>511175</xdr:colOff>
      <xdr:row>71</xdr:row>
      <xdr:rowOff>163131</xdr:rowOff>
    </xdr:to>
    <xdr:cxnSp macro="">
      <xdr:nvCxnSpPr>
        <xdr:cNvPr id="178" name="直線コネクタ 177"/>
        <xdr:cNvCxnSpPr/>
      </xdr:nvCxnSpPr>
      <xdr:spPr>
        <a:xfrm>
          <a:off x="3797300" y="12296749"/>
          <a:ext cx="8382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144493</xdr:rowOff>
    </xdr:from>
    <xdr:ext cx="599010" cy="259045"/>
    <xdr:sp macro="" textlink="">
      <xdr:nvSpPr>
        <xdr:cNvPr id="179" name="民生費平均値テキスト"/>
        <xdr:cNvSpPr txBox="1"/>
      </xdr:nvSpPr>
      <xdr:spPr>
        <a:xfrm>
          <a:off x="4686300" y="1300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123799</xdr:rowOff>
    </xdr:from>
    <xdr:to>
      <xdr:col>5</xdr:col>
      <xdr:colOff>358775</xdr:colOff>
      <xdr:row>71</xdr:row>
      <xdr:rowOff>137185</xdr:rowOff>
    </xdr:to>
    <xdr:cxnSp macro="">
      <xdr:nvCxnSpPr>
        <xdr:cNvPr id="181" name="直線コネクタ 180"/>
        <xdr:cNvCxnSpPr/>
      </xdr:nvCxnSpPr>
      <xdr:spPr>
        <a:xfrm flipV="1">
          <a:off x="2908300" y="1229674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128210</xdr:rowOff>
    </xdr:from>
    <xdr:ext cx="599010" cy="259045"/>
    <xdr:sp macro="" textlink="">
      <xdr:nvSpPr>
        <xdr:cNvPr id="183" name="テキスト ボックス 182"/>
        <xdr:cNvSpPr txBox="1"/>
      </xdr:nvSpPr>
      <xdr:spPr>
        <a:xfrm>
          <a:off x="3497794"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137185</xdr:rowOff>
    </xdr:from>
    <xdr:to>
      <xdr:col>4</xdr:col>
      <xdr:colOff>155575</xdr:colOff>
      <xdr:row>74</xdr:row>
      <xdr:rowOff>6362</xdr:rowOff>
    </xdr:to>
    <xdr:cxnSp macro="">
      <xdr:nvCxnSpPr>
        <xdr:cNvPr id="184" name="直線コネクタ 183"/>
        <xdr:cNvCxnSpPr/>
      </xdr:nvCxnSpPr>
      <xdr:spPr>
        <a:xfrm flipV="1">
          <a:off x="2019300" y="12310135"/>
          <a:ext cx="889000" cy="3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35780</xdr:rowOff>
    </xdr:from>
    <xdr:ext cx="599010" cy="259045"/>
    <xdr:sp macro="" textlink="">
      <xdr:nvSpPr>
        <xdr:cNvPr id="186" name="テキスト ボックス 185"/>
        <xdr:cNvSpPr txBox="1"/>
      </xdr:nvSpPr>
      <xdr:spPr>
        <a:xfrm>
          <a:off x="2608794"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6362</xdr:rowOff>
    </xdr:from>
    <xdr:to>
      <xdr:col>2</xdr:col>
      <xdr:colOff>638175</xdr:colOff>
      <xdr:row>74</xdr:row>
      <xdr:rowOff>107214</xdr:rowOff>
    </xdr:to>
    <xdr:cxnSp macro="">
      <xdr:nvCxnSpPr>
        <xdr:cNvPr id="187" name="直線コネクタ 186"/>
        <xdr:cNvCxnSpPr/>
      </xdr:nvCxnSpPr>
      <xdr:spPr>
        <a:xfrm flipV="1">
          <a:off x="1130300" y="12693662"/>
          <a:ext cx="889000" cy="10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134142</xdr:rowOff>
    </xdr:from>
    <xdr:ext cx="599010" cy="259045"/>
    <xdr:sp macro="" textlink="">
      <xdr:nvSpPr>
        <xdr:cNvPr id="189" name="テキスト ボックス 188"/>
        <xdr:cNvSpPr txBox="1"/>
      </xdr:nvSpPr>
      <xdr:spPr>
        <a:xfrm>
          <a:off x="1719794"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64571</xdr:rowOff>
    </xdr:from>
    <xdr:ext cx="599010" cy="259045"/>
    <xdr:sp macro="" textlink="">
      <xdr:nvSpPr>
        <xdr:cNvPr id="191" name="テキスト ボックス 190"/>
        <xdr:cNvSpPr txBox="1"/>
      </xdr:nvSpPr>
      <xdr:spPr>
        <a:xfrm>
          <a:off x="830794" y="1343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112331</xdr:rowOff>
    </xdr:from>
    <xdr:to>
      <xdr:col>6</xdr:col>
      <xdr:colOff>561975</xdr:colOff>
      <xdr:row>72</xdr:row>
      <xdr:rowOff>42481</xdr:rowOff>
    </xdr:to>
    <xdr:sp macro="" textlink="">
      <xdr:nvSpPr>
        <xdr:cNvPr id="197" name="円/楕円 196"/>
        <xdr:cNvSpPr/>
      </xdr:nvSpPr>
      <xdr:spPr>
        <a:xfrm>
          <a:off x="4584700" y="122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43641</xdr:rowOff>
    </xdr:from>
    <xdr:ext cx="599010" cy="259045"/>
    <xdr:sp macro="" textlink="">
      <xdr:nvSpPr>
        <xdr:cNvPr id="198" name="民生費該当値テキスト"/>
        <xdr:cNvSpPr txBox="1"/>
      </xdr:nvSpPr>
      <xdr:spPr>
        <a:xfrm>
          <a:off x="4686300" y="122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218,655</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72999</xdr:rowOff>
    </xdr:from>
    <xdr:to>
      <xdr:col>5</xdr:col>
      <xdr:colOff>409575</xdr:colOff>
      <xdr:row>72</xdr:row>
      <xdr:rowOff>3149</xdr:rowOff>
    </xdr:to>
    <xdr:sp macro="" textlink="">
      <xdr:nvSpPr>
        <xdr:cNvPr id="199" name="円/楕円 198"/>
        <xdr:cNvSpPr/>
      </xdr:nvSpPr>
      <xdr:spPr>
        <a:xfrm>
          <a:off x="3746500" y="122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19676</xdr:rowOff>
    </xdr:from>
    <xdr:ext cx="599010" cy="259045"/>
    <xdr:sp macro="" textlink="">
      <xdr:nvSpPr>
        <xdr:cNvPr id="200" name="テキスト ボックス 199"/>
        <xdr:cNvSpPr txBox="1"/>
      </xdr:nvSpPr>
      <xdr:spPr>
        <a:xfrm>
          <a:off x="3497794" y="1202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221,752</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86385</xdr:rowOff>
    </xdr:from>
    <xdr:to>
      <xdr:col>4</xdr:col>
      <xdr:colOff>206375</xdr:colOff>
      <xdr:row>72</xdr:row>
      <xdr:rowOff>16535</xdr:rowOff>
    </xdr:to>
    <xdr:sp macro="" textlink="">
      <xdr:nvSpPr>
        <xdr:cNvPr id="201" name="円/楕円 200"/>
        <xdr:cNvSpPr/>
      </xdr:nvSpPr>
      <xdr:spPr>
        <a:xfrm>
          <a:off x="2857500" y="122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33062</xdr:rowOff>
    </xdr:from>
    <xdr:ext cx="599010" cy="259045"/>
    <xdr:sp macro="" textlink="">
      <xdr:nvSpPr>
        <xdr:cNvPr id="202" name="テキスト ボックス 201"/>
        <xdr:cNvSpPr txBox="1"/>
      </xdr:nvSpPr>
      <xdr:spPr>
        <a:xfrm>
          <a:off x="2608794" y="1203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220,698</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127012</xdr:rowOff>
    </xdr:from>
    <xdr:to>
      <xdr:col>3</xdr:col>
      <xdr:colOff>3175</xdr:colOff>
      <xdr:row>74</xdr:row>
      <xdr:rowOff>57162</xdr:rowOff>
    </xdr:to>
    <xdr:sp macro="" textlink="">
      <xdr:nvSpPr>
        <xdr:cNvPr id="203" name="円/楕円 202"/>
        <xdr:cNvSpPr/>
      </xdr:nvSpPr>
      <xdr:spPr>
        <a:xfrm>
          <a:off x="1968500" y="12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73689</xdr:rowOff>
    </xdr:from>
    <xdr:ext cx="599010" cy="259045"/>
    <xdr:sp macro="" textlink="">
      <xdr:nvSpPr>
        <xdr:cNvPr id="204" name="テキスト ボックス 203"/>
        <xdr:cNvSpPr txBox="1"/>
      </xdr:nvSpPr>
      <xdr:spPr>
        <a:xfrm>
          <a:off x="1719794" y="1241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190,499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56414</xdr:rowOff>
    </xdr:from>
    <xdr:to>
      <xdr:col>1</xdr:col>
      <xdr:colOff>485775</xdr:colOff>
      <xdr:row>74</xdr:row>
      <xdr:rowOff>158014</xdr:rowOff>
    </xdr:to>
    <xdr:sp macro="" textlink="">
      <xdr:nvSpPr>
        <xdr:cNvPr id="205" name="円/楕円 204"/>
        <xdr:cNvSpPr/>
      </xdr:nvSpPr>
      <xdr:spPr>
        <a:xfrm>
          <a:off x="1079500" y="1274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3091</xdr:rowOff>
    </xdr:from>
    <xdr:ext cx="599010" cy="259045"/>
    <xdr:sp macro="" textlink="">
      <xdr:nvSpPr>
        <xdr:cNvPr id="206" name="テキスト ボックス 205"/>
        <xdr:cNvSpPr txBox="1"/>
      </xdr:nvSpPr>
      <xdr:spPr>
        <a:xfrm>
          <a:off x="830794" y="1251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93</xdr:row>
      <xdr:rowOff>156235</xdr:rowOff>
    </xdr:from>
    <xdr:to>
      <xdr:col>6</xdr:col>
      <xdr:colOff>510540</xdr:colOff>
      <xdr:row>98</xdr:row>
      <xdr:rowOff>40509</xdr:rowOff>
    </xdr:to>
    <xdr:cxnSp macro="">
      <xdr:nvCxnSpPr>
        <xdr:cNvPr id="232" name="直線コネクタ 231"/>
        <xdr:cNvCxnSpPr/>
      </xdr:nvCxnSpPr>
      <xdr:spPr>
        <a:xfrm flipV="1">
          <a:off x="4633595" y="16101085"/>
          <a:ext cx="1270" cy="74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44336</xdr:rowOff>
    </xdr:from>
    <xdr:ext cx="534377" cy="259045"/>
    <xdr:sp macro="" textlink="">
      <xdr:nvSpPr>
        <xdr:cNvPr id="233" name="衛生費最小値テキスト"/>
        <xdr:cNvSpPr txBox="1"/>
      </xdr:nvSpPr>
      <xdr:spPr>
        <a:xfrm>
          <a:off x="4686300" y="168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98</xdr:row>
      <xdr:rowOff>40509</xdr:rowOff>
    </xdr:from>
    <xdr:to>
      <xdr:col>6</xdr:col>
      <xdr:colOff>600075</xdr:colOff>
      <xdr:row>98</xdr:row>
      <xdr:rowOff>40509</xdr:rowOff>
    </xdr:to>
    <xdr:cxnSp macro="">
      <xdr:nvCxnSpPr>
        <xdr:cNvPr id="234" name="直線コネクタ 233"/>
        <xdr:cNvCxnSpPr/>
      </xdr:nvCxnSpPr>
      <xdr:spPr>
        <a:xfrm>
          <a:off x="4546600" y="1684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102912</xdr:rowOff>
    </xdr:from>
    <xdr:ext cx="534377" cy="259045"/>
    <xdr:sp macro="" textlink="">
      <xdr:nvSpPr>
        <xdr:cNvPr id="235" name="衛生費最大値テキスト"/>
        <xdr:cNvSpPr txBox="1"/>
      </xdr:nvSpPr>
      <xdr:spPr>
        <a:xfrm>
          <a:off x="4686300" y="1587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93</xdr:row>
      <xdr:rowOff>156235</xdr:rowOff>
    </xdr:from>
    <xdr:to>
      <xdr:col>6</xdr:col>
      <xdr:colOff>600075</xdr:colOff>
      <xdr:row>93</xdr:row>
      <xdr:rowOff>156235</xdr:rowOff>
    </xdr:to>
    <xdr:cxnSp macro="">
      <xdr:nvCxnSpPr>
        <xdr:cNvPr id="236" name="直線コネクタ 235"/>
        <xdr:cNvCxnSpPr/>
      </xdr:nvCxnSpPr>
      <xdr:spPr>
        <a:xfrm>
          <a:off x="4546600" y="1610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29439</xdr:rowOff>
    </xdr:from>
    <xdr:to>
      <xdr:col>6</xdr:col>
      <xdr:colOff>511175</xdr:colOff>
      <xdr:row>95</xdr:row>
      <xdr:rowOff>50633</xdr:rowOff>
    </xdr:to>
    <xdr:cxnSp macro="">
      <xdr:nvCxnSpPr>
        <xdr:cNvPr id="237" name="直線コネクタ 236"/>
        <xdr:cNvCxnSpPr/>
      </xdr:nvCxnSpPr>
      <xdr:spPr>
        <a:xfrm>
          <a:off x="3797300" y="16317189"/>
          <a:ext cx="8382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24361</xdr:rowOff>
    </xdr:from>
    <xdr:ext cx="534377" cy="259045"/>
    <xdr:sp macro="" textlink="">
      <xdr:nvSpPr>
        <xdr:cNvPr id="238" name="衛生費平均値テキスト"/>
        <xdr:cNvSpPr txBox="1"/>
      </xdr:nvSpPr>
      <xdr:spPr>
        <a:xfrm>
          <a:off x="4686300" y="16483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45934</xdr:rowOff>
    </xdr:from>
    <xdr:to>
      <xdr:col>6</xdr:col>
      <xdr:colOff>561975</xdr:colOff>
      <xdr:row>96</xdr:row>
      <xdr:rowOff>147534</xdr:rowOff>
    </xdr:to>
    <xdr:sp macro="" textlink="">
      <xdr:nvSpPr>
        <xdr:cNvPr id="239" name="フローチャート : 判断 238"/>
        <xdr:cNvSpPr/>
      </xdr:nvSpPr>
      <xdr:spPr>
        <a:xfrm>
          <a:off x="4584700" y="1650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82767</xdr:rowOff>
    </xdr:from>
    <xdr:to>
      <xdr:col>5</xdr:col>
      <xdr:colOff>358775</xdr:colOff>
      <xdr:row>95</xdr:row>
      <xdr:rowOff>29439</xdr:rowOff>
    </xdr:to>
    <xdr:cxnSp macro="">
      <xdr:nvCxnSpPr>
        <xdr:cNvPr id="240" name="直線コネクタ 239"/>
        <xdr:cNvCxnSpPr/>
      </xdr:nvCxnSpPr>
      <xdr:spPr>
        <a:xfrm>
          <a:off x="2908300" y="15513267"/>
          <a:ext cx="889000" cy="8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29268</xdr:rowOff>
    </xdr:from>
    <xdr:to>
      <xdr:col>5</xdr:col>
      <xdr:colOff>409575</xdr:colOff>
      <xdr:row>96</xdr:row>
      <xdr:rowOff>130868</xdr:rowOff>
    </xdr:to>
    <xdr:sp macro="" textlink="">
      <xdr:nvSpPr>
        <xdr:cNvPr id="241" name="フローチャート : 判断 240"/>
        <xdr:cNvSpPr/>
      </xdr:nvSpPr>
      <xdr:spPr>
        <a:xfrm>
          <a:off x="3746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121995</xdr:rowOff>
    </xdr:from>
    <xdr:ext cx="534377" cy="259045"/>
    <xdr:sp macro="" textlink="">
      <xdr:nvSpPr>
        <xdr:cNvPr id="242" name="テキスト ボックス 241"/>
        <xdr:cNvSpPr txBox="1"/>
      </xdr:nvSpPr>
      <xdr:spPr>
        <a:xfrm>
          <a:off x="3530111" y="165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82767</xdr:rowOff>
    </xdr:from>
    <xdr:to>
      <xdr:col>4</xdr:col>
      <xdr:colOff>155575</xdr:colOff>
      <xdr:row>94</xdr:row>
      <xdr:rowOff>168787</xdr:rowOff>
    </xdr:to>
    <xdr:cxnSp macro="">
      <xdr:nvCxnSpPr>
        <xdr:cNvPr id="243" name="直線コネクタ 242"/>
        <xdr:cNvCxnSpPr/>
      </xdr:nvCxnSpPr>
      <xdr:spPr>
        <a:xfrm flipV="1">
          <a:off x="2019300" y="15513267"/>
          <a:ext cx="889000" cy="77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48242</xdr:rowOff>
    </xdr:from>
    <xdr:to>
      <xdr:col>4</xdr:col>
      <xdr:colOff>206375</xdr:colOff>
      <xdr:row>96</xdr:row>
      <xdr:rowOff>149842</xdr:rowOff>
    </xdr:to>
    <xdr:sp macro="" textlink="">
      <xdr:nvSpPr>
        <xdr:cNvPr id="244" name="フローチャート : 判断 243"/>
        <xdr:cNvSpPr/>
      </xdr:nvSpPr>
      <xdr:spPr>
        <a:xfrm>
          <a:off x="2857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140969</xdr:rowOff>
    </xdr:from>
    <xdr:ext cx="534377" cy="259045"/>
    <xdr:sp macro="" textlink="">
      <xdr:nvSpPr>
        <xdr:cNvPr id="245" name="テキスト ボックス 244"/>
        <xdr:cNvSpPr txBox="1"/>
      </xdr:nvSpPr>
      <xdr:spPr>
        <a:xfrm>
          <a:off x="2641111" y="166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54170</xdr:rowOff>
    </xdr:from>
    <xdr:to>
      <xdr:col>2</xdr:col>
      <xdr:colOff>638175</xdr:colOff>
      <xdr:row>94</xdr:row>
      <xdr:rowOff>168787</xdr:rowOff>
    </xdr:to>
    <xdr:cxnSp macro="">
      <xdr:nvCxnSpPr>
        <xdr:cNvPr id="246" name="直線コネクタ 245"/>
        <xdr:cNvCxnSpPr/>
      </xdr:nvCxnSpPr>
      <xdr:spPr>
        <a:xfrm>
          <a:off x="1130300" y="15827570"/>
          <a:ext cx="889000" cy="45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58725</xdr:rowOff>
    </xdr:from>
    <xdr:to>
      <xdr:col>3</xdr:col>
      <xdr:colOff>3175</xdr:colOff>
      <xdr:row>96</xdr:row>
      <xdr:rowOff>160325</xdr:rowOff>
    </xdr:to>
    <xdr:sp macro="" textlink="">
      <xdr:nvSpPr>
        <xdr:cNvPr id="247" name="フローチャート : 判断 246"/>
        <xdr:cNvSpPr/>
      </xdr:nvSpPr>
      <xdr:spPr>
        <a:xfrm>
          <a:off x="1968500" y="1651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151452</xdr:rowOff>
    </xdr:from>
    <xdr:ext cx="534377" cy="259045"/>
    <xdr:sp macro="" textlink="">
      <xdr:nvSpPr>
        <xdr:cNvPr id="248" name="テキスト ボックス 247"/>
        <xdr:cNvSpPr txBox="1"/>
      </xdr:nvSpPr>
      <xdr:spPr>
        <a:xfrm>
          <a:off x="1752111" y="166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50561</xdr:rowOff>
    </xdr:from>
    <xdr:to>
      <xdr:col>1</xdr:col>
      <xdr:colOff>485775</xdr:colOff>
      <xdr:row>96</xdr:row>
      <xdr:rowOff>152161</xdr:rowOff>
    </xdr:to>
    <xdr:sp macro="" textlink="">
      <xdr:nvSpPr>
        <xdr:cNvPr id="249" name="フローチャート : 判断 248"/>
        <xdr:cNvSpPr/>
      </xdr:nvSpPr>
      <xdr:spPr>
        <a:xfrm>
          <a:off x="1079500" y="1650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143288</xdr:rowOff>
    </xdr:from>
    <xdr:ext cx="534377" cy="259045"/>
    <xdr:sp macro="" textlink="">
      <xdr:nvSpPr>
        <xdr:cNvPr id="250" name="テキスト ボックス 249"/>
        <xdr:cNvSpPr txBox="1"/>
      </xdr:nvSpPr>
      <xdr:spPr>
        <a:xfrm>
          <a:off x="863111" y="1660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171283</xdr:rowOff>
    </xdr:from>
    <xdr:to>
      <xdr:col>6</xdr:col>
      <xdr:colOff>561975</xdr:colOff>
      <xdr:row>95</xdr:row>
      <xdr:rowOff>101433</xdr:rowOff>
    </xdr:to>
    <xdr:sp macro="" textlink="">
      <xdr:nvSpPr>
        <xdr:cNvPr id="256" name="円/楕円 255"/>
        <xdr:cNvSpPr/>
      </xdr:nvSpPr>
      <xdr:spPr>
        <a:xfrm>
          <a:off x="4584700" y="162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22710</xdr:rowOff>
    </xdr:from>
    <xdr:ext cx="534377" cy="259045"/>
    <xdr:sp macro="" textlink="">
      <xdr:nvSpPr>
        <xdr:cNvPr id="257" name="衛生費該当値テキスト"/>
        <xdr:cNvSpPr txBox="1"/>
      </xdr:nvSpPr>
      <xdr:spPr>
        <a:xfrm>
          <a:off x="4686300" y="161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67,432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150089</xdr:rowOff>
    </xdr:from>
    <xdr:to>
      <xdr:col>5</xdr:col>
      <xdr:colOff>409575</xdr:colOff>
      <xdr:row>95</xdr:row>
      <xdr:rowOff>80239</xdr:rowOff>
    </xdr:to>
    <xdr:sp macro="" textlink="">
      <xdr:nvSpPr>
        <xdr:cNvPr id="258" name="円/楕円 257"/>
        <xdr:cNvSpPr/>
      </xdr:nvSpPr>
      <xdr:spPr>
        <a:xfrm>
          <a:off x="3746500" y="162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96766</xdr:rowOff>
    </xdr:from>
    <xdr:ext cx="534377" cy="259045"/>
    <xdr:sp macro="" textlink="">
      <xdr:nvSpPr>
        <xdr:cNvPr id="259" name="テキスト ボックス 258"/>
        <xdr:cNvSpPr txBox="1"/>
      </xdr:nvSpPr>
      <xdr:spPr>
        <a:xfrm>
          <a:off x="3530111" y="160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69,379</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31967</xdr:rowOff>
    </xdr:from>
    <xdr:to>
      <xdr:col>4</xdr:col>
      <xdr:colOff>206375</xdr:colOff>
      <xdr:row>90</xdr:row>
      <xdr:rowOff>133567</xdr:rowOff>
    </xdr:to>
    <xdr:sp macro="" textlink="">
      <xdr:nvSpPr>
        <xdr:cNvPr id="260" name="円/楕円 259"/>
        <xdr:cNvSpPr/>
      </xdr:nvSpPr>
      <xdr:spPr>
        <a:xfrm>
          <a:off x="2857500" y="1546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88</xdr:row>
      <xdr:rowOff>150094</xdr:rowOff>
    </xdr:from>
    <xdr:ext cx="599010" cy="259045"/>
    <xdr:sp macro="" textlink="">
      <xdr:nvSpPr>
        <xdr:cNvPr id="261" name="テキスト ボックス 260"/>
        <xdr:cNvSpPr txBox="1"/>
      </xdr:nvSpPr>
      <xdr:spPr>
        <a:xfrm>
          <a:off x="2608794" y="1523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143,230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117987</xdr:rowOff>
    </xdr:from>
    <xdr:to>
      <xdr:col>3</xdr:col>
      <xdr:colOff>3175</xdr:colOff>
      <xdr:row>95</xdr:row>
      <xdr:rowOff>48137</xdr:rowOff>
    </xdr:to>
    <xdr:sp macro="" textlink="">
      <xdr:nvSpPr>
        <xdr:cNvPr id="262" name="円/楕円 261"/>
        <xdr:cNvSpPr/>
      </xdr:nvSpPr>
      <xdr:spPr>
        <a:xfrm>
          <a:off x="1968500" y="162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64664</xdr:rowOff>
    </xdr:from>
    <xdr:ext cx="534377" cy="259045"/>
    <xdr:sp macro="" textlink="">
      <xdr:nvSpPr>
        <xdr:cNvPr id="263" name="テキスト ボックス 262"/>
        <xdr:cNvSpPr txBox="1"/>
      </xdr:nvSpPr>
      <xdr:spPr>
        <a:xfrm>
          <a:off x="1752111" y="1600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72,328</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3370</xdr:rowOff>
    </xdr:from>
    <xdr:to>
      <xdr:col>1</xdr:col>
      <xdr:colOff>485775</xdr:colOff>
      <xdr:row>92</xdr:row>
      <xdr:rowOff>104970</xdr:rowOff>
    </xdr:to>
    <xdr:sp macro="" textlink="">
      <xdr:nvSpPr>
        <xdr:cNvPr id="264" name="円/楕円 263"/>
        <xdr:cNvSpPr/>
      </xdr:nvSpPr>
      <xdr:spPr>
        <a:xfrm>
          <a:off x="1079500" y="157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121497</xdr:rowOff>
    </xdr:from>
    <xdr:ext cx="599010" cy="259045"/>
    <xdr:sp macro="" textlink="">
      <xdr:nvSpPr>
        <xdr:cNvPr id="265" name="テキスト ボックス 264"/>
        <xdr:cNvSpPr txBox="1"/>
      </xdr:nvSpPr>
      <xdr:spPr>
        <a:xfrm>
          <a:off x="830794" y="155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9" name="直線コネクタ 288"/>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2"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3" name="直線コネクタ 292"/>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31115</xdr:rowOff>
    </xdr:from>
    <xdr:to>
      <xdr:col>15</xdr:col>
      <xdr:colOff>180975</xdr:colOff>
      <xdr:row>39</xdr:row>
      <xdr:rowOff>44450</xdr:rowOff>
    </xdr:to>
    <xdr:cxnSp macro="">
      <xdr:nvCxnSpPr>
        <xdr:cNvPr id="294" name="直線コネクタ 293"/>
        <xdr:cNvCxnSpPr/>
      </xdr:nvCxnSpPr>
      <xdr:spPr>
        <a:xfrm>
          <a:off x="9639300" y="67176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5"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6" name="フローチャート : 判断 295"/>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141605</xdr:rowOff>
    </xdr:from>
    <xdr:to>
      <xdr:col>14</xdr:col>
      <xdr:colOff>28575</xdr:colOff>
      <xdr:row>39</xdr:row>
      <xdr:rowOff>31115</xdr:rowOff>
    </xdr:to>
    <xdr:cxnSp macro="">
      <xdr:nvCxnSpPr>
        <xdr:cNvPr id="297" name="直線コネクタ 296"/>
        <xdr:cNvCxnSpPr/>
      </xdr:nvCxnSpPr>
      <xdr:spPr>
        <a:xfrm>
          <a:off x="8750300" y="66567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8" name="フローチャート : 判断 297"/>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9" name="テキスト ボックス 298"/>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27877</xdr:rowOff>
    </xdr:from>
    <xdr:to>
      <xdr:col>12</xdr:col>
      <xdr:colOff>511175</xdr:colOff>
      <xdr:row>38</xdr:row>
      <xdr:rowOff>141605</xdr:rowOff>
    </xdr:to>
    <xdr:cxnSp macro="">
      <xdr:nvCxnSpPr>
        <xdr:cNvPr id="300" name="直線コネクタ 299"/>
        <xdr:cNvCxnSpPr/>
      </xdr:nvCxnSpPr>
      <xdr:spPr>
        <a:xfrm>
          <a:off x="7861300" y="6542977"/>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1" name="フローチャート : 判断 300"/>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2" name="テキスト ボックス 301"/>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110363</xdr:rowOff>
    </xdr:from>
    <xdr:to>
      <xdr:col>11</xdr:col>
      <xdr:colOff>307975</xdr:colOff>
      <xdr:row>38</xdr:row>
      <xdr:rowOff>27877</xdr:rowOff>
    </xdr:to>
    <xdr:cxnSp macro="">
      <xdr:nvCxnSpPr>
        <xdr:cNvPr id="303" name="直線コネクタ 302"/>
        <xdr:cNvCxnSpPr/>
      </xdr:nvCxnSpPr>
      <xdr:spPr>
        <a:xfrm>
          <a:off x="6972300" y="6454013"/>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4" name="フローチャート : 判断 303"/>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5" name="テキスト ボックス 304"/>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6" name="フローチャート : 判断 305"/>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7" name="テキスト ボックス 306"/>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3" name="円/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151765</xdr:rowOff>
    </xdr:from>
    <xdr:to>
      <xdr:col>14</xdr:col>
      <xdr:colOff>79375</xdr:colOff>
      <xdr:row>39</xdr:row>
      <xdr:rowOff>81915</xdr:rowOff>
    </xdr:to>
    <xdr:sp macro="" textlink="">
      <xdr:nvSpPr>
        <xdr:cNvPr id="315" name="円/楕円 314"/>
        <xdr:cNvSpPr/>
      </xdr:nvSpPr>
      <xdr:spPr>
        <a:xfrm>
          <a:off x="9588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73042</xdr:rowOff>
    </xdr:from>
    <xdr:ext cx="313932" cy="259045"/>
    <xdr:sp macro="" textlink="">
      <xdr:nvSpPr>
        <xdr:cNvPr id="316" name="テキスト ボックス 315"/>
        <xdr:cNvSpPr txBox="1"/>
      </xdr:nvSpPr>
      <xdr:spPr>
        <a:xfrm>
          <a:off x="9482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90805</xdr:rowOff>
    </xdr:from>
    <xdr:to>
      <xdr:col>12</xdr:col>
      <xdr:colOff>561975</xdr:colOff>
      <xdr:row>39</xdr:row>
      <xdr:rowOff>20955</xdr:rowOff>
    </xdr:to>
    <xdr:sp macro="" textlink="">
      <xdr:nvSpPr>
        <xdr:cNvPr id="317" name="円/楕円 316"/>
        <xdr:cNvSpPr/>
      </xdr:nvSpPr>
      <xdr:spPr>
        <a:xfrm>
          <a:off x="8699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12082</xdr:rowOff>
    </xdr:from>
    <xdr:ext cx="378565" cy="259045"/>
    <xdr:sp macro="" textlink="">
      <xdr:nvSpPr>
        <xdr:cNvPr id="318" name="テキスト ボックス 317"/>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148527</xdr:rowOff>
    </xdr:from>
    <xdr:to>
      <xdr:col>11</xdr:col>
      <xdr:colOff>358775</xdr:colOff>
      <xdr:row>38</xdr:row>
      <xdr:rowOff>78677</xdr:rowOff>
    </xdr:to>
    <xdr:sp macro="" textlink="">
      <xdr:nvSpPr>
        <xdr:cNvPr id="319" name="円/楕円 318"/>
        <xdr:cNvSpPr/>
      </xdr:nvSpPr>
      <xdr:spPr>
        <a:xfrm>
          <a:off x="7810500" y="64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69804</xdr:rowOff>
    </xdr:from>
    <xdr:ext cx="378565" cy="259045"/>
    <xdr:sp macro="" textlink="">
      <xdr:nvSpPr>
        <xdr:cNvPr id="320" name="テキスト ボックス 319"/>
        <xdr:cNvSpPr txBox="1"/>
      </xdr:nvSpPr>
      <xdr:spPr>
        <a:xfrm>
          <a:off x="7672017" y="6584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59563</xdr:rowOff>
    </xdr:from>
    <xdr:to>
      <xdr:col>10</xdr:col>
      <xdr:colOff>155575</xdr:colOff>
      <xdr:row>37</xdr:row>
      <xdr:rowOff>161163</xdr:rowOff>
    </xdr:to>
    <xdr:sp macro="" textlink="">
      <xdr:nvSpPr>
        <xdr:cNvPr id="321" name="円/楕円 320"/>
        <xdr:cNvSpPr/>
      </xdr:nvSpPr>
      <xdr:spPr>
        <a:xfrm>
          <a:off x="6921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152290</xdr:rowOff>
    </xdr:from>
    <xdr:ext cx="469744" cy="259045"/>
    <xdr:sp macro="" textlink="">
      <xdr:nvSpPr>
        <xdr:cNvPr id="322" name="テキスト ボックス 321"/>
        <xdr:cNvSpPr txBox="1"/>
      </xdr:nvSpPr>
      <xdr:spPr>
        <a:xfrm>
          <a:off x="6737427" y="64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8" name="直線コネクタ 347"/>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9"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50" name="直線コネクタ 349"/>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1"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2" name="直線コネクタ 351"/>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158772</xdr:rowOff>
    </xdr:from>
    <xdr:to>
      <xdr:col>15</xdr:col>
      <xdr:colOff>180975</xdr:colOff>
      <xdr:row>56</xdr:row>
      <xdr:rowOff>101442</xdr:rowOff>
    </xdr:to>
    <xdr:cxnSp macro="">
      <xdr:nvCxnSpPr>
        <xdr:cNvPr id="353" name="直線コネクタ 352"/>
        <xdr:cNvCxnSpPr/>
      </xdr:nvCxnSpPr>
      <xdr:spPr>
        <a:xfrm flipV="1">
          <a:off x="9639300" y="9588522"/>
          <a:ext cx="838200" cy="1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4"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5" name="フローチャート : 判断 354"/>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57518</xdr:rowOff>
    </xdr:from>
    <xdr:to>
      <xdr:col>14</xdr:col>
      <xdr:colOff>28575</xdr:colOff>
      <xdr:row>56</xdr:row>
      <xdr:rowOff>101442</xdr:rowOff>
    </xdr:to>
    <xdr:cxnSp macro="">
      <xdr:nvCxnSpPr>
        <xdr:cNvPr id="356" name="直線コネクタ 355"/>
        <xdr:cNvCxnSpPr/>
      </xdr:nvCxnSpPr>
      <xdr:spPr>
        <a:xfrm>
          <a:off x="8750300" y="9658718"/>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7" name="フローチャート : 判断 356"/>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136422</xdr:rowOff>
    </xdr:from>
    <xdr:ext cx="534377" cy="259045"/>
    <xdr:sp macro="" textlink="">
      <xdr:nvSpPr>
        <xdr:cNvPr id="358" name="テキスト ボックス 357"/>
        <xdr:cNvSpPr txBox="1"/>
      </xdr:nvSpPr>
      <xdr:spPr>
        <a:xfrm>
          <a:off x="9372111" y="93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57518</xdr:rowOff>
    </xdr:from>
    <xdr:to>
      <xdr:col>12</xdr:col>
      <xdr:colOff>511175</xdr:colOff>
      <xdr:row>56</xdr:row>
      <xdr:rowOff>123600</xdr:rowOff>
    </xdr:to>
    <xdr:cxnSp macro="">
      <xdr:nvCxnSpPr>
        <xdr:cNvPr id="359" name="直線コネクタ 358"/>
        <xdr:cNvCxnSpPr/>
      </xdr:nvCxnSpPr>
      <xdr:spPr>
        <a:xfrm flipV="1">
          <a:off x="7861300" y="9658718"/>
          <a:ext cx="889000" cy="6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60" name="フローチャート : 判断 359"/>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21754</xdr:rowOff>
    </xdr:from>
    <xdr:ext cx="534377" cy="259045"/>
    <xdr:sp macro="" textlink="">
      <xdr:nvSpPr>
        <xdr:cNvPr id="361" name="テキスト ボックス 360"/>
        <xdr:cNvSpPr txBox="1"/>
      </xdr:nvSpPr>
      <xdr:spPr>
        <a:xfrm>
          <a:off x="8483111" y="9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81473</xdr:rowOff>
    </xdr:from>
    <xdr:to>
      <xdr:col>11</xdr:col>
      <xdr:colOff>307975</xdr:colOff>
      <xdr:row>56</xdr:row>
      <xdr:rowOff>123600</xdr:rowOff>
    </xdr:to>
    <xdr:cxnSp macro="">
      <xdr:nvCxnSpPr>
        <xdr:cNvPr id="362" name="直線コネクタ 361"/>
        <xdr:cNvCxnSpPr/>
      </xdr:nvCxnSpPr>
      <xdr:spPr>
        <a:xfrm>
          <a:off x="6972300" y="9682673"/>
          <a:ext cx="88900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3" name="フローチャート : 判断 362"/>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25134</xdr:rowOff>
    </xdr:from>
    <xdr:ext cx="534377" cy="259045"/>
    <xdr:sp macro="" textlink="">
      <xdr:nvSpPr>
        <xdr:cNvPr id="364" name="テキスト ボックス 363"/>
        <xdr:cNvSpPr txBox="1"/>
      </xdr:nvSpPr>
      <xdr:spPr>
        <a:xfrm>
          <a:off x="7594111" y="97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5" name="フローチャート : 判断 364"/>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44859</xdr:rowOff>
    </xdr:from>
    <xdr:ext cx="534377" cy="259045"/>
    <xdr:sp macro="" textlink="">
      <xdr:nvSpPr>
        <xdr:cNvPr id="366" name="テキスト ボックス 365"/>
        <xdr:cNvSpPr txBox="1"/>
      </xdr:nvSpPr>
      <xdr:spPr>
        <a:xfrm>
          <a:off x="6705111" y="98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107972</xdr:rowOff>
    </xdr:from>
    <xdr:to>
      <xdr:col>15</xdr:col>
      <xdr:colOff>231775</xdr:colOff>
      <xdr:row>56</xdr:row>
      <xdr:rowOff>38122</xdr:rowOff>
    </xdr:to>
    <xdr:sp macro="" textlink="">
      <xdr:nvSpPr>
        <xdr:cNvPr id="372" name="円/楕円 371"/>
        <xdr:cNvSpPr/>
      </xdr:nvSpPr>
      <xdr:spPr>
        <a:xfrm>
          <a:off x="10426700" y="95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130849</xdr:rowOff>
    </xdr:from>
    <xdr:ext cx="534377" cy="259045"/>
    <xdr:sp macro="" textlink="">
      <xdr:nvSpPr>
        <xdr:cNvPr id="373" name="農林水産業費該当値テキスト"/>
        <xdr:cNvSpPr txBox="1"/>
      </xdr:nvSpPr>
      <xdr:spPr>
        <a:xfrm>
          <a:off x="10528300" y="93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38,332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50642</xdr:rowOff>
    </xdr:from>
    <xdr:to>
      <xdr:col>14</xdr:col>
      <xdr:colOff>79375</xdr:colOff>
      <xdr:row>56</xdr:row>
      <xdr:rowOff>152242</xdr:rowOff>
    </xdr:to>
    <xdr:sp macro="" textlink="">
      <xdr:nvSpPr>
        <xdr:cNvPr id="374" name="円/楕円 373"/>
        <xdr:cNvSpPr/>
      </xdr:nvSpPr>
      <xdr:spPr>
        <a:xfrm>
          <a:off x="9588500" y="96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143369</xdr:rowOff>
    </xdr:from>
    <xdr:ext cx="534377" cy="259045"/>
    <xdr:sp macro="" textlink="">
      <xdr:nvSpPr>
        <xdr:cNvPr id="375" name="テキスト ボックス 374"/>
        <xdr:cNvSpPr txBox="1"/>
      </xdr:nvSpPr>
      <xdr:spPr>
        <a:xfrm>
          <a:off x="9372111" y="97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6718</xdr:rowOff>
    </xdr:from>
    <xdr:to>
      <xdr:col>12</xdr:col>
      <xdr:colOff>561975</xdr:colOff>
      <xdr:row>56</xdr:row>
      <xdr:rowOff>108318</xdr:rowOff>
    </xdr:to>
    <xdr:sp macro="" textlink="">
      <xdr:nvSpPr>
        <xdr:cNvPr id="376" name="円/楕円 375"/>
        <xdr:cNvSpPr/>
      </xdr:nvSpPr>
      <xdr:spPr>
        <a:xfrm>
          <a:off x="8699500" y="96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124845</xdr:rowOff>
    </xdr:from>
    <xdr:ext cx="534377" cy="259045"/>
    <xdr:sp macro="" textlink="">
      <xdr:nvSpPr>
        <xdr:cNvPr id="377" name="テキスト ボックス 376"/>
        <xdr:cNvSpPr txBox="1"/>
      </xdr:nvSpPr>
      <xdr:spPr>
        <a:xfrm>
          <a:off x="8483111" y="93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72800</xdr:rowOff>
    </xdr:from>
    <xdr:to>
      <xdr:col>11</xdr:col>
      <xdr:colOff>358775</xdr:colOff>
      <xdr:row>57</xdr:row>
      <xdr:rowOff>2950</xdr:rowOff>
    </xdr:to>
    <xdr:sp macro="" textlink="">
      <xdr:nvSpPr>
        <xdr:cNvPr id="378" name="円/楕円 377"/>
        <xdr:cNvSpPr/>
      </xdr:nvSpPr>
      <xdr:spPr>
        <a:xfrm>
          <a:off x="7810500" y="967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19477</xdr:rowOff>
    </xdr:from>
    <xdr:ext cx="534377" cy="259045"/>
    <xdr:sp macro="" textlink="">
      <xdr:nvSpPr>
        <xdr:cNvPr id="379" name="テキスト ボックス 378"/>
        <xdr:cNvSpPr txBox="1"/>
      </xdr:nvSpPr>
      <xdr:spPr>
        <a:xfrm>
          <a:off x="7594111" y="944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30673</xdr:rowOff>
    </xdr:from>
    <xdr:to>
      <xdr:col>10</xdr:col>
      <xdr:colOff>155575</xdr:colOff>
      <xdr:row>56</xdr:row>
      <xdr:rowOff>132273</xdr:rowOff>
    </xdr:to>
    <xdr:sp macro="" textlink="">
      <xdr:nvSpPr>
        <xdr:cNvPr id="380" name="円/楕円 379"/>
        <xdr:cNvSpPr/>
      </xdr:nvSpPr>
      <xdr:spPr>
        <a:xfrm>
          <a:off x="6921500" y="96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148800</xdr:rowOff>
    </xdr:from>
    <xdr:ext cx="534377" cy="259045"/>
    <xdr:sp macro="" textlink="">
      <xdr:nvSpPr>
        <xdr:cNvPr id="381" name="テキスト ボックス 380"/>
        <xdr:cNvSpPr txBox="1"/>
      </xdr:nvSpPr>
      <xdr:spPr>
        <a:xfrm>
          <a:off x="6705111" y="940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5" name="直線コネクタ 404"/>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6"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7" name="直線コネクタ 406"/>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8"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9" name="直線コネクタ 408"/>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57671</xdr:rowOff>
    </xdr:from>
    <xdr:to>
      <xdr:col>15</xdr:col>
      <xdr:colOff>180975</xdr:colOff>
      <xdr:row>78</xdr:row>
      <xdr:rowOff>81356</xdr:rowOff>
    </xdr:to>
    <xdr:cxnSp macro="">
      <xdr:nvCxnSpPr>
        <xdr:cNvPr id="410" name="直線コネクタ 409"/>
        <xdr:cNvCxnSpPr/>
      </xdr:nvCxnSpPr>
      <xdr:spPr>
        <a:xfrm>
          <a:off x="9639300" y="13430771"/>
          <a:ext cx="838200" cy="2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1"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2" name="フローチャート : 判断 411"/>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57671</xdr:rowOff>
    </xdr:from>
    <xdr:to>
      <xdr:col>14</xdr:col>
      <xdr:colOff>28575</xdr:colOff>
      <xdr:row>78</xdr:row>
      <xdr:rowOff>84099</xdr:rowOff>
    </xdr:to>
    <xdr:cxnSp macro="">
      <xdr:nvCxnSpPr>
        <xdr:cNvPr id="413" name="直線コネクタ 412"/>
        <xdr:cNvCxnSpPr/>
      </xdr:nvCxnSpPr>
      <xdr:spPr>
        <a:xfrm flipV="1">
          <a:off x="8750300" y="13430771"/>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4" name="フローチャート : 判断 413"/>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5" name="テキスト ボックス 414"/>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84099</xdr:rowOff>
    </xdr:from>
    <xdr:to>
      <xdr:col>12</xdr:col>
      <xdr:colOff>511175</xdr:colOff>
      <xdr:row>78</xdr:row>
      <xdr:rowOff>101092</xdr:rowOff>
    </xdr:to>
    <xdr:cxnSp macro="">
      <xdr:nvCxnSpPr>
        <xdr:cNvPr id="416" name="直線コネクタ 415"/>
        <xdr:cNvCxnSpPr/>
      </xdr:nvCxnSpPr>
      <xdr:spPr>
        <a:xfrm flipV="1">
          <a:off x="7861300" y="13457199"/>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7" name="フローチャート : 判断 416"/>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8" name="テキスト ボックス 417"/>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95898</xdr:rowOff>
    </xdr:from>
    <xdr:to>
      <xdr:col>11</xdr:col>
      <xdr:colOff>307975</xdr:colOff>
      <xdr:row>78</xdr:row>
      <xdr:rowOff>101092</xdr:rowOff>
    </xdr:to>
    <xdr:cxnSp macro="">
      <xdr:nvCxnSpPr>
        <xdr:cNvPr id="419" name="直線コネクタ 418"/>
        <xdr:cNvCxnSpPr/>
      </xdr:nvCxnSpPr>
      <xdr:spPr>
        <a:xfrm>
          <a:off x="6972300" y="13468998"/>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20" name="フローチャート : 判断 419"/>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1" name="テキスト ボックス 420"/>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2" name="フローチャート : 判断 421"/>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3" name="テキスト ボックス 422"/>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30556</xdr:rowOff>
    </xdr:from>
    <xdr:to>
      <xdr:col>15</xdr:col>
      <xdr:colOff>231775</xdr:colOff>
      <xdr:row>78</xdr:row>
      <xdr:rowOff>132156</xdr:rowOff>
    </xdr:to>
    <xdr:sp macro="" textlink="">
      <xdr:nvSpPr>
        <xdr:cNvPr id="429" name="円/楕円 428"/>
        <xdr:cNvSpPr/>
      </xdr:nvSpPr>
      <xdr:spPr>
        <a:xfrm>
          <a:off x="10426700" y="134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116933</xdr:rowOff>
    </xdr:from>
    <xdr:ext cx="534377" cy="259045"/>
    <xdr:sp macro="" textlink="">
      <xdr:nvSpPr>
        <xdr:cNvPr id="430" name="商工費該当値テキスト"/>
        <xdr:cNvSpPr txBox="1"/>
      </xdr:nvSpPr>
      <xdr:spPr>
        <a:xfrm>
          <a:off x="10528300" y="133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6871</xdr:rowOff>
    </xdr:from>
    <xdr:to>
      <xdr:col>14</xdr:col>
      <xdr:colOff>79375</xdr:colOff>
      <xdr:row>78</xdr:row>
      <xdr:rowOff>108471</xdr:rowOff>
    </xdr:to>
    <xdr:sp macro="" textlink="">
      <xdr:nvSpPr>
        <xdr:cNvPr id="431" name="円/楕円 430"/>
        <xdr:cNvSpPr/>
      </xdr:nvSpPr>
      <xdr:spPr>
        <a:xfrm>
          <a:off x="9588500" y="133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99598</xdr:rowOff>
    </xdr:from>
    <xdr:ext cx="534377" cy="259045"/>
    <xdr:sp macro="" textlink="">
      <xdr:nvSpPr>
        <xdr:cNvPr id="432" name="テキスト ボックス 431"/>
        <xdr:cNvSpPr txBox="1"/>
      </xdr:nvSpPr>
      <xdr:spPr>
        <a:xfrm>
          <a:off x="9372111" y="1347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33299</xdr:rowOff>
    </xdr:from>
    <xdr:to>
      <xdr:col>12</xdr:col>
      <xdr:colOff>561975</xdr:colOff>
      <xdr:row>78</xdr:row>
      <xdr:rowOff>134899</xdr:rowOff>
    </xdr:to>
    <xdr:sp macro="" textlink="">
      <xdr:nvSpPr>
        <xdr:cNvPr id="433" name="円/楕円 432"/>
        <xdr:cNvSpPr/>
      </xdr:nvSpPr>
      <xdr:spPr>
        <a:xfrm>
          <a:off x="8699500" y="134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126026</xdr:rowOff>
    </xdr:from>
    <xdr:ext cx="534377" cy="259045"/>
    <xdr:sp macro="" textlink="">
      <xdr:nvSpPr>
        <xdr:cNvPr id="434" name="テキスト ボックス 433"/>
        <xdr:cNvSpPr txBox="1"/>
      </xdr:nvSpPr>
      <xdr:spPr>
        <a:xfrm>
          <a:off x="8483111" y="1349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50292</xdr:rowOff>
    </xdr:from>
    <xdr:to>
      <xdr:col>11</xdr:col>
      <xdr:colOff>358775</xdr:colOff>
      <xdr:row>78</xdr:row>
      <xdr:rowOff>151892</xdr:rowOff>
    </xdr:to>
    <xdr:sp macro="" textlink="">
      <xdr:nvSpPr>
        <xdr:cNvPr id="435" name="円/楕円 434"/>
        <xdr:cNvSpPr/>
      </xdr:nvSpPr>
      <xdr:spPr>
        <a:xfrm>
          <a:off x="7810500" y="1342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143019</xdr:rowOff>
    </xdr:from>
    <xdr:ext cx="469744" cy="259045"/>
    <xdr:sp macro="" textlink="">
      <xdr:nvSpPr>
        <xdr:cNvPr id="436" name="テキスト ボックス 435"/>
        <xdr:cNvSpPr txBox="1"/>
      </xdr:nvSpPr>
      <xdr:spPr>
        <a:xfrm>
          <a:off x="7626427" y="1351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45098</xdr:rowOff>
    </xdr:from>
    <xdr:to>
      <xdr:col>10</xdr:col>
      <xdr:colOff>155575</xdr:colOff>
      <xdr:row>78</xdr:row>
      <xdr:rowOff>146698</xdr:rowOff>
    </xdr:to>
    <xdr:sp macro="" textlink="">
      <xdr:nvSpPr>
        <xdr:cNvPr id="437" name="円/楕円 436"/>
        <xdr:cNvSpPr/>
      </xdr:nvSpPr>
      <xdr:spPr>
        <a:xfrm>
          <a:off x="6921500" y="134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137825</xdr:rowOff>
    </xdr:from>
    <xdr:ext cx="469744" cy="259045"/>
    <xdr:sp macro="" textlink="">
      <xdr:nvSpPr>
        <xdr:cNvPr id="438" name="テキスト ボックス 437"/>
        <xdr:cNvSpPr txBox="1"/>
      </xdr:nvSpPr>
      <xdr:spPr>
        <a:xfrm>
          <a:off x="6737427" y="1351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2" name="テキスト ボックス 45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4" name="テキスト ボックス 45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8" name="テキスト ボックス 457"/>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60" name="テキスト ボックス 459"/>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2" name="テキスト ボックス 46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4" name="直線コネクタ 463"/>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5"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6" name="直線コネクタ 465"/>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7"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8" name="直線コネクタ 467"/>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36154</xdr:rowOff>
    </xdr:from>
    <xdr:to>
      <xdr:col>15</xdr:col>
      <xdr:colOff>180975</xdr:colOff>
      <xdr:row>99</xdr:row>
      <xdr:rowOff>43717</xdr:rowOff>
    </xdr:to>
    <xdr:cxnSp macro="">
      <xdr:nvCxnSpPr>
        <xdr:cNvPr id="469" name="直線コネクタ 468"/>
        <xdr:cNvCxnSpPr/>
      </xdr:nvCxnSpPr>
      <xdr:spPr>
        <a:xfrm>
          <a:off x="9639300" y="17009704"/>
          <a:ext cx="8382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14479</xdr:rowOff>
    </xdr:from>
    <xdr:ext cx="534377" cy="259045"/>
    <xdr:sp macro="" textlink="">
      <xdr:nvSpPr>
        <xdr:cNvPr id="470" name="土木費平均値テキスト"/>
        <xdr:cNvSpPr txBox="1"/>
      </xdr:nvSpPr>
      <xdr:spPr>
        <a:xfrm>
          <a:off x="10528300" y="16816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1" name="フローチャート : 判断 470"/>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36154</xdr:rowOff>
    </xdr:from>
    <xdr:to>
      <xdr:col>14</xdr:col>
      <xdr:colOff>28575</xdr:colOff>
      <xdr:row>99</xdr:row>
      <xdr:rowOff>40954</xdr:rowOff>
    </xdr:to>
    <xdr:cxnSp macro="">
      <xdr:nvCxnSpPr>
        <xdr:cNvPr id="472" name="直線コネクタ 471"/>
        <xdr:cNvCxnSpPr/>
      </xdr:nvCxnSpPr>
      <xdr:spPr>
        <a:xfrm flipV="1">
          <a:off x="8750300" y="1700970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3" name="フローチャート : 判断 472"/>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80143</xdr:rowOff>
    </xdr:from>
    <xdr:ext cx="534377" cy="259045"/>
    <xdr:sp macro="" textlink="">
      <xdr:nvSpPr>
        <xdr:cNvPr id="474" name="テキスト ボックス 473"/>
        <xdr:cNvSpPr txBox="1"/>
      </xdr:nvSpPr>
      <xdr:spPr>
        <a:xfrm>
          <a:off x="9372111" y="170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40954</xdr:rowOff>
    </xdr:from>
    <xdr:to>
      <xdr:col>12</xdr:col>
      <xdr:colOff>511175</xdr:colOff>
      <xdr:row>99</xdr:row>
      <xdr:rowOff>52842</xdr:rowOff>
    </xdr:to>
    <xdr:cxnSp macro="">
      <xdr:nvCxnSpPr>
        <xdr:cNvPr id="475" name="直線コネクタ 474"/>
        <xdr:cNvCxnSpPr/>
      </xdr:nvCxnSpPr>
      <xdr:spPr>
        <a:xfrm flipV="1">
          <a:off x="7861300" y="1701450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6" name="フローチャート : 判断 475"/>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107492</xdr:rowOff>
    </xdr:from>
    <xdr:ext cx="534377" cy="259045"/>
    <xdr:sp macro="" textlink="">
      <xdr:nvSpPr>
        <xdr:cNvPr id="477" name="テキスト ボックス 476"/>
        <xdr:cNvSpPr txBox="1"/>
      </xdr:nvSpPr>
      <xdr:spPr>
        <a:xfrm>
          <a:off x="8483111" y="167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47854</xdr:rowOff>
    </xdr:from>
    <xdr:to>
      <xdr:col>11</xdr:col>
      <xdr:colOff>307975</xdr:colOff>
      <xdr:row>99</xdr:row>
      <xdr:rowOff>52842</xdr:rowOff>
    </xdr:to>
    <xdr:cxnSp macro="">
      <xdr:nvCxnSpPr>
        <xdr:cNvPr id="478" name="直線コネクタ 477"/>
        <xdr:cNvCxnSpPr/>
      </xdr:nvCxnSpPr>
      <xdr:spPr>
        <a:xfrm>
          <a:off x="6972300" y="17021404"/>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9" name="フローチャート : 判断 478"/>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80" name="テキスト ボックス 479"/>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1" name="フローチャート : 判断 480"/>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112706</xdr:rowOff>
    </xdr:from>
    <xdr:ext cx="534377" cy="259045"/>
    <xdr:sp macro="" textlink="">
      <xdr:nvSpPr>
        <xdr:cNvPr id="482" name="テキスト ボックス 481"/>
        <xdr:cNvSpPr txBox="1"/>
      </xdr:nvSpPr>
      <xdr:spPr>
        <a:xfrm>
          <a:off x="6705111" y="16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164367</xdr:rowOff>
    </xdr:from>
    <xdr:to>
      <xdr:col>15</xdr:col>
      <xdr:colOff>231775</xdr:colOff>
      <xdr:row>99</xdr:row>
      <xdr:rowOff>94517</xdr:rowOff>
    </xdr:to>
    <xdr:sp macro="" textlink="">
      <xdr:nvSpPr>
        <xdr:cNvPr id="488" name="円/楕円 487"/>
        <xdr:cNvSpPr/>
      </xdr:nvSpPr>
      <xdr:spPr>
        <a:xfrm>
          <a:off x="10426700" y="1696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141479</xdr:rowOff>
    </xdr:from>
    <xdr:ext cx="534377" cy="259045"/>
    <xdr:sp macro="" textlink="">
      <xdr:nvSpPr>
        <xdr:cNvPr id="489" name="土木費該当値テキスト"/>
        <xdr:cNvSpPr txBox="1"/>
      </xdr:nvSpPr>
      <xdr:spPr>
        <a:xfrm>
          <a:off x="10528300" y="169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156804</xdr:rowOff>
    </xdr:from>
    <xdr:to>
      <xdr:col>14</xdr:col>
      <xdr:colOff>79375</xdr:colOff>
      <xdr:row>99</xdr:row>
      <xdr:rowOff>86954</xdr:rowOff>
    </xdr:to>
    <xdr:sp macro="" textlink="">
      <xdr:nvSpPr>
        <xdr:cNvPr id="490" name="円/楕円 489"/>
        <xdr:cNvSpPr/>
      </xdr:nvSpPr>
      <xdr:spPr>
        <a:xfrm>
          <a:off x="9588500" y="169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103481</xdr:rowOff>
    </xdr:from>
    <xdr:ext cx="534377" cy="259045"/>
    <xdr:sp macro="" textlink="">
      <xdr:nvSpPr>
        <xdr:cNvPr id="491" name="テキスト ボックス 490"/>
        <xdr:cNvSpPr txBox="1"/>
      </xdr:nvSpPr>
      <xdr:spPr>
        <a:xfrm>
          <a:off x="9372111" y="1673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161604</xdr:rowOff>
    </xdr:from>
    <xdr:to>
      <xdr:col>12</xdr:col>
      <xdr:colOff>561975</xdr:colOff>
      <xdr:row>99</xdr:row>
      <xdr:rowOff>91754</xdr:rowOff>
    </xdr:to>
    <xdr:sp macro="" textlink="">
      <xdr:nvSpPr>
        <xdr:cNvPr id="492" name="円/楕円 491"/>
        <xdr:cNvSpPr/>
      </xdr:nvSpPr>
      <xdr:spPr>
        <a:xfrm>
          <a:off x="8699500" y="169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82881</xdr:rowOff>
    </xdr:from>
    <xdr:ext cx="534377" cy="259045"/>
    <xdr:sp macro="" textlink="">
      <xdr:nvSpPr>
        <xdr:cNvPr id="493" name="テキスト ボックス 492"/>
        <xdr:cNvSpPr txBox="1"/>
      </xdr:nvSpPr>
      <xdr:spPr>
        <a:xfrm>
          <a:off x="8483111" y="170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53,211</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2042</xdr:rowOff>
    </xdr:from>
    <xdr:to>
      <xdr:col>11</xdr:col>
      <xdr:colOff>358775</xdr:colOff>
      <xdr:row>99</xdr:row>
      <xdr:rowOff>103642</xdr:rowOff>
    </xdr:to>
    <xdr:sp macro="" textlink="">
      <xdr:nvSpPr>
        <xdr:cNvPr id="494" name="円/楕円 493"/>
        <xdr:cNvSpPr/>
      </xdr:nvSpPr>
      <xdr:spPr>
        <a:xfrm>
          <a:off x="7810500" y="169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94769</xdr:rowOff>
    </xdr:from>
    <xdr:ext cx="534377" cy="259045"/>
    <xdr:sp macro="" textlink="">
      <xdr:nvSpPr>
        <xdr:cNvPr id="495" name="テキスト ボックス 494"/>
        <xdr:cNvSpPr txBox="1"/>
      </xdr:nvSpPr>
      <xdr:spPr>
        <a:xfrm>
          <a:off x="7594111" y="1706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168504</xdr:rowOff>
    </xdr:from>
    <xdr:to>
      <xdr:col>10</xdr:col>
      <xdr:colOff>155575</xdr:colOff>
      <xdr:row>99</xdr:row>
      <xdr:rowOff>98654</xdr:rowOff>
    </xdr:to>
    <xdr:sp macro="" textlink="">
      <xdr:nvSpPr>
        <xdr:cNvPr id="496" name="円/楕円 495"/>
        <xdr:cNvSpPr/>
      </xdr:nvSpPr>
      <xdr:spPr>
        <a:xfrm>
          <a:off x="6921500" y="169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89781</xdr:rowOff>
    </xdr:from>
    <xdr:ext cx="534377" cy="259045"/>
    <xdr:sp macro="" textlink="">
      <xdr:nvSpPr>
        <xdr:cNvPr id="497" name="テキスト ボックス 496"/>
        <xdr:cNvSpPr txBox="1"/>
      </xdr:nvSpPr>
      <xdr:spPr>
        <a:xfrm>
          <a:off x="6705111" y="170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10" name="テキスト ボックス 509"/>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4" name="直線コネクタ 523"/>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5"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6" name="直線コネクタ 525"/>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7"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8" name="直線コネクタ 527"/>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109917</xdr:rowOff>
    </xdr:from>
    <xdr:to>
      <xdr:col>23</xdr:col>
      <xdr:colOff>517525</xdr:colOff>
      <xdr:row>36</xdr:row>
      <xdr:rowOff>3650</xdr:rowOff>
    </xdr:to>
    <xdr:cxnSp macro="">
      <xdr:nvCxnSpPr>
        <xdr:cNvPr id="529" name="直線コネクタ 528"/>
        <xdr:cNvCxnSpPr/>
      </xdr:nvCxnSpPr>
      <xdr:spPr>
        <a:xfrm flipV="1">
          <a:off x="15481300" y="5939217"/>
          <a:ext cx="838200" cy="2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10569</xdr:rowOff>
    </xdr:from>
    <xdr:ext cx="534377" cy="259045"/>
    <xdr:sp macro="" textlink="">
      <xdr:nvSpPr>
        <xdr:cNvPr id="530" name="消防費平均値テキスト"/>
        <xdr:cNvSpPr txBox="1"/>
      </xdr:nvSpPr>
      <xdr:spPr>
        <a:xfrm>
          <a:off x="16370300" y="618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1" name="フローチャート : 判断 530"/>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3650</xdr:rowOff>
    </xdr:from>
    <xdr:to>
      <xdr:col>22</xdr:col>
      <xdr:colOff>365125</xdr:colOff>
      <xdr:row>37</xdr:row>
      <xdr:rowOff>80297</xdr:rowOff>
    </xdr:to>
    <xdr:cxnSp macro="">
      <xdr:nvCxnSpPr>
        <xdr:cNvPr id="532" name="直線コネクタ 531"/>
        <xdr:cNvCxnSpPr/>
      </xdr:nvCxnSpPr>
      <xdr:spPr>
        <a:xfrm flipV="1">
          <a:off x="14592300" y="6175850"/>
          <a:ext cx="889000" cy="2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3" name="フローチャート : 判断 532"/>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29543</xdr:rowOff>
    </xdr:from>
    <xdr:ext cx="534377" cy="259045"/>
    <xdr:sp macro="" textlink="">
      <xdr:nvSpPr>
        <xdr:cNvPr id="534" name="テキスト ボックス 533"/>
        <xdr:cNvSpPr txBox="1"/>
      </xdr:nvSpPr>
      <xdr:spPr>
        <a:xfrm>
          <a:off x="15214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80297</xdr:rowOff>
    </xdr:from>
    <xdr:to>
      <xdr:col>21</xdr:col>
      <xdr:colOff>161925</xdr:colOff>
      <xdr:row>38</xdr:row>
      <xdr:rowOff>34903</xdr:rowOff>
    </xdr:to>
    <xdr:cxnSp macro="">
      <xdr:nvCxnSpPr>
        <xdr:cNvPr id="535" name="直線コネクタ 534"/>
        <xdr:cNvCxnSpPr/>
      </xdr:nvCxnSpPr>
      <xdr:spPr>
        <a:xfrm flipV="1">
          <a:off x="13703300" y="6423947"/>
          <a:ext cx="889000" cy="12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6" name="フローチャート : 判断 535"/>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24343</xdr:rowOff>
    </xdr:from>
    <xdr:ext cx="534377" cy="259045"/>
    <xdr:sp macro="" textlink="">
      <xdr:nvSpPr>
        <xdr:cNvPr id="537" name="テキスト ボックス 536"/>
        <xdr:cNvSpPr txBox="1"/>
      </xdr:nvSpPr>
      <xdr:spPr>
        <a:xfrm>
          <a:off x="14325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27425</xdr:rowOff>
    </xdr:from>
    <xdr:to>
      <xdr:col>19</xdr:col>
      <xdr:colOff>644525</xdr:colOff>
      <xdr:row>38</xdr:row>
      <xdr:rowOff>34903</xdr:rowOff>
    </xdr:to>
    <xdr:cxnSp macro="">
      <xdr:nvCxnSpPr>
        <xdr:cNvPr id="538" name="直線コネクタ 537"/>
        <xdr:cNvCxnSpPr/>
      </xdr:nvCxnSpPr>
      <xdr:spPr>
        <a:xfrm>
          <a:off x="12814300" y="6542525"/>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9" name="フローチャート : 判断 538"/>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43741</xdr:rowOff>
    </xdr:from>
    <xdr:ext cx="534377" cy="259045"/>
    <xdr:sp macro="" textlink="">
      <xdr:nvSpPr>
        <xdr:cNvPr id="540" name="テキスト ボックス 539"/>
        <xdr:cNvSpPr txBox="1"/>
      </xdr:nvSpPr>
      <xdr:spPr>
        <a:xfrm>
          <a:off x="13436111" y="60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1" name="フローチャート : 判断 540"/>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112680</xdr:rowOff>
    </xdr:from>
    <xdr:ext cx="534377" cy="259045"/>
    <xdr:sp macro="" textlink="">
      <xdr:nvSpPr>
        <xdr:cNvPr id="542" name="テキスト ボックス 541"/>
        <xdr:cNvSpPr txBox="1"/>
      </xdr:nvSpPr>
      <xdr:spPr>
        <a:xfrm>
          <a:off x="12547111" y="6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59117</xdr:rowOff>
    </xdr:from>
    <xdr:to>
      <xdr:col>23</xdr:col>
      <xdr:colOff>568325</xdr:colOff>
      <xdr:row>34</xdr:row>
      <xdr:rowOff>160717</xdr:rowOff>
    </xdr:to>
    <xdr:sp macro="" textlink="">
      <xdr:nvSpPr>
        <xdr:cNvPr id="548" name="円/楕円 547"/>
        <xdr:cNvSpPr/>
      </xdr:nvSpPr>
      <xdr:spPr>
        <a:xfrm>
          <a:off x="16268700" y="58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81994</xdr:rowOff>
    </xdr:from>
    <xdr:ext cx="534377" cy="259045"/>
    <xdr:sp macro="" textlink="">
      <xdr:nvSpPr>
        <xdr:cNvPr id="549" name="消防費該当値テキスト"/>
        <xdr:cNvSpPr txBox="1"/>
      </xdr:nvSpPr>
      <xdr:spPr>
        <a:xfrm>
          <a:off x="16370300" y="57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35,912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124300</xdr:rowOff>
    </xdr:from>
    <xdr:to>
      <xdr:col>22</xdr:col>
      <xdr:colOff>415925</xdr:colOff>
      <xdr:row>36</xdr:row>
      <xdr:rowOff>54450</xdr:rowOff>
    </xdr:to>
    <xdr:sp macro="" textlink="">
      <xdr:nvSpPr>
        <xdr:cNvPr id="550" name="円/楕円 549"/>
        <xdr:cNvSpPr/>
      </xdr:nvSpPr>
      <xdr:spPr>
        <a:xfrm>
          <a:off x="15430500" y="61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70977</xdr:rowOff>
    </xdr:from>
    <xdr:ext cx="534377" cy="259045"/>
    <xdr:sp macro="" textlink="">
      <xdr:nvSpPr>
        <xdr:cNvPr id="551" name="テキスト ボックス 550"/>
        <xdr:cNvSpPr txBox="1"/>
      </xdr:nvSpPr>
      <xdr:spPr>
        <a:xfrm>
          <a:off x="15214111" y="59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29497</xdr:rowOff>
    </xdr:from>
    <xdr:to>
      <xdr:col>21</xdr:col>
      <xdr:colOff>212725</xdr:colOff>
      <xdr:row>37</xdr:row>
      <xdr:rowOff>131097</xdr:rowOff>
    </xdr:to>
    <xdr:sp macro="" textlink="">
      <xdr:nvSpPr>
        <xdr:cNvPr id="552" name="円/楕円 551"/>
        <xdr:cNvSpPr/>
      </xdr:nvSpPr>
      <xdr:spPr>
        <a:xfrm>
          <a:off x="14541500" y="63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122224</xdr:rowOff>
    </xdr:from>
    <xdr:ext cx="534377" cy="259045"/>
    <xdr:sp macro="" textlink="">
      <xdr:nvSpPr>
        <xdr:cNvPr id="553" name="テキスト ボックス 552"/>
        <xdr:cNvSpPr txBox="1"/>
      </xdr:nvSpPr>
      <xdr:spPr>
        <a:xfrm>
          <a:off x="14325111" y="64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155553</xdr:rowOff>
    </xdr:from>
    <xdr:to>
      <xdr:col>20</xdr:col>
      <xdr:colOff>9525</xdr:colOff>
      <xdr:row>38</xdr:row>
      <xdr:rowOff>85703</xdr:rowOff>
    </xdr:to>
    <xdr:sp macro="" textlink="">
      <xdr:nvSpPr>
        <xdr:cNvPr id="554" name="円/楕円 553"/>
        <xdr:cNvSpPr/>
      </xdr:nvSpPr>
      <xdr:spPr>
        <a:xfrm>
          <a:off x="13652500" y="64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76830</xdr:rowOff>
    </xdr:from>
    <xdr:ext cx="534377" cy="259045"/>
    <xdr:sp macro="" textlink="">
      <xdr:nvSpPr>
        <xdr:cNvPr id="555" name="テキスト ボックス 554"/>
        <xdr:cNvSpPr txBox="1"/>
      </xdr:nvSpPr>
      <xdr:spPr>
        <a:xfrm>
          <a:off x="13436111"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148075</xdr:rowOff>
    </xdr:from>
    <xdr:to>
      <xdr:col>18</xdr:col>
      <xdr:colOff>492125</xdr:colOff>
      <xdr:row>38</xdr:row>
      <xdr:rowOff>78225</xdr:rowOff>
    </xdr:to>
    <xdr:sp macro="" textlink="">
      <xdr:nvSpPr>
        <xdr:cNvPr id="556" name="円/楕円 555"/>
        <xdr:cNvSpPr/>
      </xdr:nvSpPr>
      <xdr:spPr>
        <a:xfrm>
          <a:off x="12763500" y="64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69352</xdr:rowOff>
    </xdr:from>
    <xdr:ext cx="534377" cy="259045"/>
    <xdr:sp macro="" textlink="">
      <xdr:nvSpPr>
        <xdr:cNvPr id="557" name="テキスト ボックス 556"/>
        <xdr:cNvSpPr txBox="1"/>
      </xdr:nvSpPr>
      <xdr:spPr>
        <a:xfrm>
          <a:off x="12547111" y="65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8" name="テキスト ボックス 56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70" name="テキスト ボックス 56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4" name="テキスト ボックス 57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2" name="直線コネクタ 581"/>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3"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4" name="直線コネクタ 583"/>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5"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6" name="直線コネクタ 585"/>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116967</xdr:rowOff>
    </xdr:from>
    <xdr:to>
      <xdr:col>23</xdr:col>
      <xdr:colOff>517525</xdr:colOff>
      <xdr:row>57</xdr:row>
      <xdr:rowOff>84824</xdr:rowOff>
    </xdr:to>
    <xdr:cxnSp macro="">
      <xdr:nvCxnSpPr>
        <xdr:cNvPr id="587" name="直線コネクタ 586"/>
        <xdr:cNvCxnSpPr/>
      </xdr:nvCxnSpPr>
      <xdr:spPr>
        <a:xfrm flipV="1">
          <a:off x="15481300" y="9718167"/>
          <a:ext cx="838200" cy="13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8"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9" name="フローチャート : 判断 588"/>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84824</xdr:rowOff>
    </xdr:from>
    <xdr:to>
      <xdr:col>22</xdr:col>
      <xdr:colOff>365125</xdr:colOff>
      <xdr:row>57</xdr:row>
      <xdr:rowOff>124231</xdr:rowOff>
    </xdr:to>
    <xdr:cxnSp macro="">
      <xdr:nvCxnSpPr>
        <xdr:cNvPr id="590" name="直線コネクタ 589"/>
        <xdr:cNvCxnSpPr/>
      </xdr:nvCxnSpPr>
      <xdr:spPr>
        <a:xfrm flipV="1">
          <a:off x="14592300" y="9857474"/>
          <a:ext cx="889000" cy="3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1" name="フローチャート : 判断 590"/>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58399</xdr:rowOff>
    </xdr:from>
    <xdr:ext cx="534377" cy="259045"/>
    <xdr:sp macro="" textlink="">
      <xdr:nvSpPr>
        <xdr:cNvPr id="592" name="テキスト ボックス 591"/>
        <xdr:cNvSpPr txBox="1"/>
      </xdr:nvSpPr>
      <xdr:spPr>
        <a:xfrm>
          <a:off x="15214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164668</xdr:rowOff>
    </xdr:from>
    <xdr:to>
      <xdr:col>21</xdr:col>
      <xdr:colOff>161925</xdr:colOff>
      <xdr:row>57</xdr:row>
      <xdr:rowOff>124231</xdr:rowOff>
    </xdr:to>
    <xdr:cxnSp macro="">
      <xdr:nvCxnSpPr>
        <xdr:cNvPr id="593" name="直線コネクタ 592"/>
        <xdr:cNvCxnSpPr/>
      </xdr:nvCxnSpPr>
      <xdr:spPr>
        <a:xfrm>
          <a:off x="13703300" y="9765868"/>
          <a:ext cx="889000" cy="1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4" name="フローチャート : 判断 593"/>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5" name="テキスト ボックス 594"/>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164668</xdr:rowOff>
    </xdr:from>
    <xdr:to>
      <xdr:col>19</xdr:col>
      <xdr:colOff>644525</xdr:colOff>
      <xdr:row>57</xdr:row>
      <xdr:rowOff>48844</xdr:rowOff>
    </xdr:to>
    <xdr:cxnSp macro="">
      <xdr:nvCxnSpPr>
        <xdr:cNvPr id="596" name="直線コネクタ 595"/>
        <xdr:cNvCxnSpPr/>
      </xdr:nvCxnSpPr>
      <xdr:spPr>
        <a:xfrm flipV="1">
          <a:off x="12814300" y="9765868"/>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7" name="フローチャート : 判断 596"/>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88778</xdr:rowOff>
    </xdr:from>
    <xdr:ext cx="534377" cy="259045"/>
    <xdr:sp macro="" textlink="">
      <xdr:nvSpPr>
        <xdr:cNvPr id="598" name="テキスト ボックス 597"/>
        <xdr:cNvSpPr txBox="1"/>
      </xdr:nvSpPr>
      <xdr:spPr>
        <a:xfrm>
          <a:off x="13436111"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9" name="フローチャート : 判断 598"/>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110406</xdr:rowOff>
    </xdr:from>
    <xdr:ext cx="534377" cy="259045"/>
    <xdr:sp macro="" textlink="">
      <xdr:nvSpPr>
        <xdr:cNvPr id="600" name="テキスト ボックス 599"/>
        <xdr:cNvSpPr txBox="1"/>
      </xdr:nvSpPr>
      <xdr:spPr>
        <a:xfrm>
          <a:off x="12547111" y="9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66167</xdr:rowOff>
    </xdr:from>
    <xdr:to>
      <xdr:col>23</xdr:col>
      <xdr:colOff>568325</xdr:colOff>
      <xdr:row>56</xdr:row>
      <xdr:rowOff>167767</xdr:rowOff>
    </xdr:to>
    <xdr:sp macro="" textlink="">
      <xdr:nvSpPr>
        <xdr:cNvPr id="606" name="円/楕円 605"/>
        <xdr:cNvSpPr/>
      </xdr:nvSpPr>
      <xdr:spPr>
        <a:xfrm>
          <a:off x="16268700" y="96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89044</xdr:rowOff>
    </xdr:from>
    <xdr:ext cx="534377" cy="259045"/>
    <xdr:sp macro="" textlink="">
      <xdr:nvSpPr>
        <xdr:cNvPr id="607" name="教育費該当値テキスト"/>
        <xdr:cNvSpPr txBox="1"/>
      </xdr:nvSpPr>
      <xdr:spPr>
        <a:xfrm>
          <a:off x="16370300" y="9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64,790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34024</xdr:rowOff>
    </xdr:from>
    <xdr:to>
      <xdr:col>22</xdr:col>
      <xdr:colOff>415925</xdr:colOff>
      <xdr:row>57</xdr:row>
      <xdr:rowOff>135624</xdr:rowOff>
    </xdr:to>
    <xdr:sp macro="" textlink="">
      <xdr:nvSpPr>
        <xdr:cNvPr id="608" name="円/楕円 607"/>
        <xdr:cNvSpPr/>
      </xdr:nvSpPr>
      <xdr:spPr>
        <a:xfrm>
          <a:off x="15430500" y="980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126751</xdr:rowOff>
    </xdr:from>
    <xdr:ext cx="534377" cy="259045"/>
    <xdr:sp macro="" textlink="">
      <xdr:nvSpPr>
        <xdr:cNvPr id="609" name="テキスト ボックス 608"/>
        <xdr:cNvSpPr txBox="1"/>
      </xdr:nvSpPr>
      <xdr:spPr>
        <a:xfrm>
          <a:off x="15214111" y="98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73431</xdr:rowOff>
    </xdr:from>
    <xdr:to>
      <xdr:col>21</xdr:col>
      <xdr:colOff>212725</xdr:colOff>
      <xdr:row>58</xdr:row>
      <xdr:rowOff>3581</xdr:rowOff>
    </xdr:to>
    <xdr:sp macro="" textlink="">
      <xdr:nvSpPr>
        <xdr:cNvPr id="610" name="円/楕円 609"/>
        <xdr:cNvSpPr/>
      </xdr:nvSpPr>
      <xdr:spPr>
        <a:xfrm>
          <a:off x="14541500" y="98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166158</xdr:rowOff>
    </xdr:from>
    <xdr:ext cx="534377" cy="259045"/>
    <xdr:sp macro="" textlink="">
      <xdr:nvSpPr>
        <xdr:cNvPr id="611" name="テキスト ボックス 610"/>
        <xdr:cNvSpPr txBox="1"/>
      </xdr:nvSpPr>
      <xdr:spPr>
        <a:xfrm>
          <a:off x="14325111" y="99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113868</xdr:rowOff>
    </xdr:from>
    <xdr:to>
      <xdr:col>20</xdr:col>
      <xdr:colOff>9525</xdr:colOff>
      <xdr:row>57</xdr:row>
      <xdr:rowOff>44018</xdr:rowOff>
    </xdr:to>
    <xdr:sp macro="" textlink="">
      <xdr:nvSpPr>
        <xdr:cNvPr id="612" name="円/楕円 611"/>
        <xdr:cNvSpPr/>
      </xdr:nvSpPr>
      <xdr:spPr>
        <a:xfrm>
          <a:off x="13652500" y="97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60545</xdr:rowOff>
    </xdr:from>
    <xdr:ext cx="534377" cy="259045"/>
    <xdr:sp macro="" textlink="">
      <xdr:nvSpPr>
        <xdr:cNvPr id="613" name="テキスト ボックス 612"/>
        <xdr:cNvSpPr txBox="1"/>
      </xdr:nvSpPr>
      <xdr:spPr>
        <a:xfrm>
          <a:off x="13436111" y="94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169494</xdr:rowOff>
    </xdr:from>
    <xdr:to>
      <xdr:col>18</xdr:col>
      <xdr:colOff>492125</xdr:colOff>
      <xdr:row>57</xdr:row>
      <xdr:rowOff>99644</xdr:rowOff>
    </xdr:to>
    <xdr:sp macro="" textlink="">
      <xdr:nvSpPr>
        <xdr:cNvPr id="614" name="円/楕円 613"/>
        <xdr:cNvSpPr/>
      </xdr:nvSpPr>
      <xdr:spPr>
        <a:xfrm>
          <a:off x="12763500" y="97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116171</xdr:rowOff>
    </xdr:from>
    <xdr:ext cx="534377" cy="259045"/>
    <xdr:sp macro="" textlink="">
      <xdr:nvSpPr>
        <xdr:cNvPr id="615" name="テキスト ボックス 614"/>
        <xdr:cNvSpPr txBox="1"/>
      </xdr:nvSpPr>
      <xdr:spPr>
        <a:xfrm>
          <a:off x="12547111" y="95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6" name="直線コネクタ 62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7" name="テキスト ボックス 62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8" name="直線コネクタ 62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9" name="テキスト ボックス 62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30" name="直線コネクタ 62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1" name="テキスト ボックス 63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2" name="直線コネクタ 63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3" name="テキスト ボックス 63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7" name="直線コネクタ 636"/>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8"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9" name="直線コネクタ 63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40"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1" name="直線コネクタ 640"/>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126309</xdr:rowOff>
    </xdr:from>
    <xdr:to>
      <xdr:col>23</xdr:col>
      <xdr:colOff>517525</xdr:colOff>
      <xdr:row>78</xdr:row>
      <xdr:rowOff>132336</xdr:rowOff>
    </xdr:to>
    <xdr:cxnSp macro="">
      <xdr:nvCxnSpPr>
        <xdr:cNvPr id="642" name="直線コネクタ 641"/>
        <xdr:cNvCxnSpPr/>
      </xdr:nvCxnSpPr>
      <xdr:spPr>
        <a:xfrm>
          <a:off x="15481300" y="13499409"/>
          <a:ext cx="8382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62417</xdr:rowOff>
    </xdr:from>
    <xdr:ext cx="469744" cy="259045"/>
    <xdr:sp macro="" textlink="">
      <xdr:nvSpPr>
        <xdr:cNvPr id="643" name="災害復旧費平均値テキスト"/>
        <xdr:cNvSpPr txBox="1"/>
      </xdr:nvSpPr>
      <xdr:spPr>
        <a:xfrm>
          <a:off x="16370300" y="13435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4" name="フローチャート : 判断 643"/>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126309</xdr:rowOff>
    </xdr:from>
    <xdr:to>
      <xdr:col>22</xdr:col>
      <xdr:colOff>365125</xdr:colOff>
      <xdr:row>78</xdr:row>
      <xdr:rowOff>132894</xdr:rowOff>
    </xdr:to>
    <xdr:cxnSp macro="">
      <xdr:nvCxnSpPr>
        <xdr:cNvPr id="645" name="直線コネクタ 644"/>
        <xdr:cNvCxnSpPr/>
      </xdr:nvCxnSpPr>
      <xdr:spPr>
        <a:xfrm flipV="1">
          <a:off x="14592300" y="13499409"/>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6" name="フローチャート : 判断 645"/>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4522</xdr:rowOff>
    </xdr:from>
    <xdr:ext cx="469744" cy="259045"/>
    <xdr:sp macro="" textlink="">
      <xdr:nvSpPr>
        <xdr:cNvPr id="647" name="テキスト ボックス 646"/>
        <xdr:cNvSpPr txBox="1"/>
      </xdr:nvSpPr>
      <xdr:spPr>
        <a:xfrm>
          <a:off x="15246427"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132894</xdr:rowOff>
    </xdr:from>
    <xdr:to>
      <xdr:col>21</xdr:col>
      <xdr:colOff>161925</xdr:colOff>
      <xdr:row>78</xdr:row>
      <xdr:rowOff>134668</xdr:rowOff>
    </xdr:to>
    <xdr:cxnSp macro="">
      <xdr:nvCxnSpPr>
        <xdr:cNvPr id="648" name="直線コネクタ 647"/>
        <xdr:cNvCxnSpPr/>
      </xdr:nvCxnSpPr>
      <xdr:spPr>
        <a:xfrm flipV="1">
          <a:off x="13703300" y="13505994"/>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9" name="フローチャート : 判断 648"/>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50" name="テキスト ボックス 649"/>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134155</xdr:rowOff>
    </xdr:from>
    <xdr:to>
      <xdr:col>19</xdr:col>
      <xdr:colOff>644525</xdr:colOff>
      <xdr:row>78</xdr:row>
      <xdr:rowOff>134668</xdr:rowOff>
    </xdr:to>
    <xdr:cxnSp macro="">
      <xdr:nvCxnSpPr>
        <xdr:cNvPr id="651" name="直線コネクタ 650"/>
        <xdr:cNvCxnSpPr/>
      </xdr:nvCxnSpPr>
      <xdr:spPr>
        <a:xfrm>
          <a:off x="12814300" y="13507255"/>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2" name="フローチャート : 判断 651"/>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3" name="テキスト ボックス 652"/>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4" name="フローチャート : 判断 653"/>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5" name="テキスト ボックス 654"/>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81536</xdr:rowOff>
    </xdr:from>
    <xdr:to>
      <xdr:col>23</xdr:col>
      <xdr:colOff>568325</xdr:colOff>
      <xdr:row>79</xdr:row>
      <xdr:rowOff>11686</xdr:rowOff>
    </xdr:to>
    <xdr:sp macro="" textlink="">
      <xdr:nvSpPr>
        <xdr:cNvPr id="661" name="円/楕円 660"/>
        <xdr:cNvSpPr/>
      </xdr:nvSpPr>
      <xdr:spPr>
        <a:xfrm>
          <a:off x="16268700" y="134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40913</xdr:rowOff>
    </xdr:from>
    <xdr:ext cx="469744" cy="259045"/>
    <xdr:sp macro="" textlink="">
      <xdr:nvSpPr>
        <xdr:cNvPr id="662" name="災害復旧費該当値テキスト"/>
        <xdr:cNvSpPr txBox="1"/>
      </xdr:nvSpPr>
      <xdr:spPr>
        <a:xfrm>
          <a:off x="16370300" y="1324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75509</xdr:rowOff>
    </xdr:from>
    <xdr:to>
      <xdr:col>22</xdr:col>
      <xdr:colOff>415925</xdr:colOff>
      <xdr:row>79</xdr:row>
      <xdr:rowOff>5659</xdr:rowOff>
    </xdr:to>
    <xdr:sp macro="" textlink="">
      <xdr:nvSpPr>
        <xdr:cNvPr id="663" name="円/楕円 662"/>
        <xdr:cNvSpPr/>
      </xdr:nvSpPr>
      <xdr:spPr>
        <a:xfrm>
          <a:off x="15430500" y="134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22186</xdr:rowOff>
    </xdr:from>
    <xdr:ext cx="469744" cy="259045"/>
    <xdr:sp macro="" textlink="">
      <xdr:nvSpPr>
        <xdr:cNvPr id="664" name="テキスト ボックス 663"/>
        <xdr:cNvSpPr txBox="1"/>
      </xdr:nvSpPr>
      <xdr:spPr>
        <a:xfrm>
          <a:off x="15246427" y="1322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82094</xdr:rowOff>
    </xdr:from>
    <xdr:to>
      <xdr:col>21</xdr:col>
      <xdr:colOff>212725</xdr:colOff>
      <xdr:row>79</xdr:row>
      <xdr:rowOff>12244</xdr:rowOff>
    </xdr:to>
    <xdr:sp macro="" textlink="">
      <xdr:nvSpPr>
        <xdr:cNvPr id="665" name="円/楕円 664"/>
        <xdr:cNvSpPr/>
      </xdr:nvSpPr>
      <xdr:spPr>
        <a:xfrm>
          <a:off x="14541500" y="134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3371</xdr:rowOff>
    </xdr:from>
    <xdr:ext cx="469744" cy="259045"/>
    <xdr:sp macro="" textlink="">
      <xdr:nvSpPr>
        <xdr:cNvPr id="666" name="テキスト ボックス 665"/>
        <xdr:cNvSpPr txBox="1"/>
      </xdr:nvSpPr>
      <xdr:spPr>
        <a:xfrm>
          <a:off x="14357427" y="1354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83868</xdr:rowOff>
    </xdr:from>
    <xdr:to>
      <xdr:col>20</xdr:col>
      <xdr:colOff>9525</xdr:colOff>
      <xdr:row>79</xdr:row>
      <xdr:rowOff>14018</xdr:rowOff>
    </xdr:to>
    <xdr:sp macro="" textlink="">
      <xdr:nvSpPr>
        <xdr:cNvPr id="667" name="円/楕円 666"/>
        <xdr:cNvSpPr/>
      </xdr:nvSpPr>
      <xdr:spPr>
        <a:xfrm>
          <a:off x="13652500" y="1345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5145</xdr:rowOff>
    </xdr:from>
    <xdr:ext cx="469744" cy="259045"/>
    <xdr:sp macro="" textlink="">
      <xdr:nvSpPr>
        <xdr:cNvPr id="668" name="テキスト ボックス 667"/>
        <xdr:cNvSpPr txBox="1"/>
      </xdr:nvSpPr>
      <xdr:spPr>
        <a:xfrm>
          <a:off x="13468427" y="1354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83355</xdr:rowOff>
    </xdr:from>
    <xdr:to>
      <xdr:col>18</xdr:col>
      <xdr:colOff>492125</xdr:colOff>
      <xdr:row>79</xdr:row>
      <xdr:rowOff>13505</xdr:rowOff>
    </xdr:to>
    <xdr:sp macro="" textlink="">
      <xdr:nvSpPr>
        <xdr:cNvPr id="669" name="円/楕円 668"/>
        <xdr:cNvSpPr/>
      </xdr:nvSpPr>
      <xdr:spPr>
        <a:xfrm>
          <a:off x="12763500" y="1345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4632</xdr:rowOff>
    </xdr:from>
    <xdr:ext cx="469744" cy="259045"/>
    <xdr:sp macro="" textlink="">
      <xdr:nvSpPr>
        <xdr:cNvPr id="670" name="テキスト ボックス 669"/>
        <xdr:cNvSpPr txBox="1"/>
      </xdr:nvSpPr>
      <xdr:spPr>
        <a:xfrm>
          <a:off x="12579427" y="1354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2" name="テキスト ボックス 68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0" name="テキスト ボックス 68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69292</xdr:rowOff>
    </xdr:from>
    <xdr:to>
      <xdr:col>23</xdr:col>
      <xdr:colOff>516889</xdr:colOff>
      <xdr:row>98</xdr:row>
      <xdr:rowOff>132113</xdr:rowOff>
    </xdr:to>
    <xdr:cxnSp macro="">
      <xdr:nvCxnSpPr>
        <xdr:cNvPr id="696" name="直線コネクタ 695"/>
        <xdr:cNvCxnSpPr/>
      </xdr:nvCxnSpPr>
      <xdr:spPr>
        <a:xfrm flipV="1">
          <a:off x="16317595" y="15842692"/>
          <a:ext cx="1269" cy="109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135940</xdr:rowOff>
    </xdr:from>
    <xdr:ext cx="534377" cy="259045"/>
    <xdr:sp macro="" textlink="">
      <xdr:nvSpPr>
        <xdr:cNvPr id="697" name="公債費最小値テキスト"/>
        <xdr:cNvSpPr txBox="1"/>
      </xdr:nvSpPr>
      <xdr:spPr>
        <a:xfrm>
          <a:off x="16370300" y="1693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132113</xdr:rowOff>
    </xdr:from>
    <xdr:to>
      <xdr:col>23</xdr:col>
      <xdr:colOff>606425</xdr:colOff>
      <xdr:row>98</xdr:row>
      <xdr:rowOff>132113</xdr:rowOff>
    </xdr:to>
    <xdr:cxnSp macro="">
      <xdr:nvCxnSpPr>
        <xdr:cNvPr id="698" name="直線コネクタ 697"/>
        <xdr:cNvCxnSpPr/>
      </xdr:nvCxnSpPr>
      <xdr:spPr>
        <a:xfrm>
          <a:off x="16230600" y="1693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15969</xdr:rowOff>
    </xdr:from>
    <xdr:ext cx="599010" cy="259045"/>
    <xdr:sp macro="" textlink="">
      <xdr:nvSpPr>
        <xdr:cNvPr id="699" name="公債費最大値テキスト"/>
        <xdr:cNvSpPr txBox="1"/>
      </xdr:nvSpPr>
      <xdr:spPr>
        <a:xfrm>
          <a:off x="16370300" y="1561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92</xdr:row>
      <xdr:rowOff>69292</xdr:rowOff>
    </xdr:from>
    <xdr:to>
      <xdr:col>23</xdr:col>
      <xdr:colOff>606425</xdr:colOff>
      <xdr:row>92</xdr:row>
      <xdr:rowOff>69292</xdr:rowOff>
    </xdr:to>
    <xdr:cxnSp macro="">
      <xdr:nvCxnSpPr>
        <xdr:cNvPr id="700" name="直線コネクタ 699"/>
        <xdr:cNvCxnSpPr/>
      </xdr:nvCxnSpPr>
      <xdr:spPr>
        <a:xfrm>
          <a:off x="16230600" y="1584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60049</xdr:rowOff>
    </xdr:from>
    <xdr:to>
      <xdr:col>23</xdr:col>
      <xdr:colOff>517525</xdr:colOff>
      <xdr:row>94</xdr:row>
      <xdr:rowOff>104746</xdr:rowOff>
    </xdr:to>
    <xdr:cxnSp macro="">
      <xdr:nvCxnSpPr>
        <xdr:cNvPr id="701" name="直線コネクタ 700"/>
        <xdr:cNvCxnSpPr/>
      </xdr:nvCxnSpPr>
      <xdr:spPr>
        <a:xfrm>
          <a:off x="15481300" y="16176349"/>
          <a:ext cx="838200" cy="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170316</xdr:rowOff>
    </xdr:from>
    <xdr:ext cx="534377" cy="259045"/>
    <xdr:sp macro="" textlink="">
      <xdr:nvSpPr>
        <xdr:cNvPr id="702" name="公債費平均値テキスト"/>
        <xdr:cNvSpPr txBox="1"/>
      </xdr:nvSpPr>
      <xdr:spPr>
        <a:xfrm>
          <a:off x="16370300" y="16286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20439</xdr:rowOff>
    </xdr:from>
    <xdr:to>
      <xdr:col>23</xdr:col>
      <xdr:colOff>568325</xdr:colOff>
      <xdr:row>95</xdr:row>
      <xdr:rowOff>122039</xdr:rowOff>
    </xdr:to>
    <xdr:sp macro="" textlink="">
      <xdr:nvSpPr>
        <xdr:cNvPr id="703" name="フローチャート : 判断 702"/>
        <xdr:cNvSpPr/>
      </xdr:nvSpPr>
      <xdr:spPr>
        <a:xfrm>
          <a:off x="162687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89</xdr:row>
      <xdr:rowOff>102851</xdr:rowOff>
    </xdr:from>
    <xdr:to>
      <xdr:col>22</xdr:col>
      <xdr:colOff>365125</xdr:colOff>
      <xdr:row>94</xdr:row>
      <xdr:rowOff>60049</xdr:rowOff>
    </xdr:to>
    <xdr:cxnSp macro="">
      <xdr:nvCxnSpPr>
        <xdr:cNvPr id="704" name="直線コネクタ 703"/>
        <xdr:cNvCxnSpPr/>
      </xdr:nvCxnSpPr>
      <xdr:spPr>
        <a:xfrm>
          <a:off x="14592300" y="15361901"/>
          <a:ext cx="889000" cy="8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13963</xdr:rowOff>
    </xdr:from>
    <xdr:to>
      <xdr:col>22</xdr:col>
      <xdr:colOff>415925</xdr:colOff>
      <xdr:row>95</xdr:row>
      <xdr:rowOff>115563</xdr:rowOff>
    </xdr:to>
    <xdr:sp macro="" textlink="">
      <xdr:nvSpPr>
        <xdr:cNvPr id="705" name="フローチャート : 判断 704"/>
        <xdr:cNvSpPr/>
      </xdr:nvSpPr>
      <xdr:spPr>
        <a:xfrm>
          <a:off x="15430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106690</xdr:rowOff>
    </xdr:from>
    <xdr:ext cx="534377" cy="259045"/>
    <xdr:sp macro="" textlink="">
      <xdr:nvSpPr>
        <xdr:cNvPr id="706" name="テキスト ボックス 705"/>
        <xdr:cNvSpPr txBox="1"/>
      </xdr:nvSpPr>
      <xdr:spPr>
        <a:xfrm>
          <a:off x="15214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89</xdr:row>
      <xdr:rowOff>93326</xdr:rowOff>
    </xdr:from>
    <xdr:to>
      <xdr:col>21</xdr:col>
      <xdr:colOff>161925</xdr:colOff>
      <xdr:row>89</xdr:row>
      <xdr:rowOff>102851</xdr:rowOff>
    </xdr:to>
    <xdr:cxnSp macro="">
      <xdr:nvCxnSpPr>
        <xdr:cNvPr id="707" name="直線コネクタ 706"/>
        <xdr:cNvCxnSpPr/>
      </xdr:nvCxnSpPr>
      <xdr:spPr>
        <a:xfrm>
          <a:off x="13703300" y="1535237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8" name="フローチャート : 判断 707"/>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122823</xdr:rowOff>
    </xdr:from>
    <xdr:ext cx="534377" cy="259045"/>
    <xdr:sp macro="" textlink="">
      <xdr:nvSpPr>
        <xdr:cNvPr id="709" name="テキスト ボックス 708"/>
        <xdr:cNvSpPr txBox="1"/>
      </xdr:nvSpPr>
      <xdr:spPr>
        <a:xfrm>
          <a:off x="14325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89</xdr:row>
      <xdr:rowOff>93326</xdr:rowOff>
    </xdr:from>
    <xdr:to>
      <xdr:col>19</xdr:col>
      <xdr:colOff>644525</xdr:colOff>
      <xdr:row>90</xdr:row>
      <xdr:rowOff>24355</xdr:rowOff>
    </xdr:to>
    <xdr:cxnSp macro="">
      <xdr:nvCxnSpPr>
        <xdr:cNvPr id="710" name="直線コネクタ 709"/>
        <xdr:cNvCxnSpPr/>
      </xdr:nvCxnSpPr>
      <xdr:spPr>
        <a:xfrm flipV="1">
          <a:off x="12814300" y="15352376"/>
          <a:ext cx="889000" cy="10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11" name="フローチャート : 判断 710"/>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129157</xdr:rowOff>
    </xdr:from>
    <xdr:ext cx="534377" cy="259045"/>
    <xdr:sp macro="" textlink="">
      <xdr:nvSpPr>
        <xdr:cNvPr id="712" name="テキスト ボックス 711"/>
        <xdr:cNvSpPr txBox="1"/>
      </xdr:nvSpPr>
      <xdr:spPr>
        <a:xfrm>
          <a:off x="13436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3" name="フローチャート : 判断 712"/>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125261</xdr:rowOff>
    </xdr:from>
    <xdr:ext cx="534377" cy="259045"/>
    <xdr:sp macro="" textlink="">
      <xdr:nvSpPr>
        <xdr:cNvPr id="714" name="テキスト ボックス 713"/>
        <xdr:cNvSpPr txBox="1"/>
      </xdr:nvSpPr>
      <xdr:spPr>
        <a:xfrm>
          <a:off x="12547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53946</xdr:rowOff>
    </xdr:from>
    <xdr:to>
      <xdr:col>23</xdr:col>
      <xdr:colOff>568325</xdr:colOff>
      <xdr:row>94</xdr:row>
      <xdr:rowOff>155546</xdr:rowOff>
    </xdr:to>
    <xdr:sp macro="" textlink="">
      <xdr:nvSpPr>
        <xdr:cNvPr id="720" name="円/楕円 719"/>
        <xdr:cNvSpPr/>
      </xdr:nvSpPr>
      <xdr:spPr>
        <a:xfrm>
          <a:off x="16268700" y="161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76823</xdr:rowOff>
    </xdr:from>
    <xdr:ext cx="534377" cy="259045"/>
    <xdr:sp macro="" textlink="">
      <xdr:nvSpPr>
        <xdr:cNvPr id="721" name="公債費該当値テキスト"/>
        <xdr:cNvSpPr txBox="1"/>
      </xdr:nvSpPr>
      <xdr:spPr>
        <a:xfrm>
          <a:off x="16370300" y="160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78,211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9249</xdr:rowOff>
    </xdr:from>
    <xdr:to>
      <xdr:col>22</xdr:col>
      <xdr:colOff>415925</xdr:colOff>
      <xdr:row>94</xdr:row>
      <xdr:rowOff>110849</xdr:rowOff>
    </xdr:to>
    <xdr:sp macro="" textlink="">
      <xdr:nvSpPr>
        <xdr:cNvPr id="722" name="円/楕円 721"/>
        <xdr:cNvSpPr/>
      </xdr:nvSpPr>
      <xdr:spPr>
        <a:xfrm>
          <a:off x="15430500" y="161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127376</xdr:rowOff>
    </xdr:from>
    <xdr:ext cx="534377" cy="259045"/>
    <xdr:sp macro="" textlink="">
      <xdr:nvSpPr>
        <xdr:cNvPr id="723" name="テキスト ボックス 722"/>
        <xdr:cNvSpPr txBox="1"/>
      </xdr:nvSpPr>
      <xdr:spPr>
        <a:xfrm>
          <a:off x="15214111" y="1590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82,317</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52051</xdr:rowOff>
    </xdr:from>
    <xdr:to>
      <xdr:col>21</xdr:col>
      <xdr:colOff>212725</xdr:colOff>
      <xdr:row>89</xdr:row>
      <xdr:rowOff>153651</xdr:rowOff>
    </xdr:to>
    <xdr:sp macro="" textlink="">
      <xdr:nvSpPr>
        <xdr:cNvPr id="724" name="円/楕円 723"/>
        <xdr:cNvSpPr/>
      </xdr:nvSpPr>
      <xdr:spPr>
        <a:xfrm>
          <a:off x="14541500" y="153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87</xdr:row>
      <xdr:rowOff>170178</xdr:rowOff>
    </xdr:from>
    <xdr:ext cx="599010" cy="259045"/>
    <xdr:sp macro="" textlink="">
      <xdr:nvSpPr>
        <xdr:cNvPr id="725" name="テキスト ボックス 724"/>
        <xdr:cNvSpPr txBox="1"/>
      </xdr:nvSpPr>
      <xdr:spPr>
        <a:xfrm>
          <a:off x="14292794" y="1508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157,135</a:t>
          </a:r>
          <a:endParaRPr kumimoji="1" lang="ja-JP" altLang="en-US" sz="1000" b="1">
            <a:solidFill>
              <a:srgbClr val="FF0000"/>
            </a:solidFill>
            <a:latin typeface="ＭＳ Ｐゴシック"/>
          </a:endParaRPr>
        </a:p>
      </xdr:txBody>
    </xdr:sp>
    <xdr:clientData/>
  </xdr:oneCellAnchor>
  <xdr:twoCellAnchor>
    <xdr:from>
      <xdr:col>19</xdr:col>
      <xdr:colOff>593725</xdr:colOff>
      <xdr:row>89</xdr:row>
      <xdr:rowOff>42526</xdr:rowOff>
    </xdr:from>
    <xdr:to>
      <xdr:col>20</xdr:col>
      <xdr:colOff>9525</xdr:colOff>
      <xdr:row>89</xdr:row>
      <xdr:rowOff>144126</xdr:rowOff>
    </xdr:to>
    <xdr:sp macro="" textlink="">
      <xdr:nvSpPr>
        <xdr:cNvPr id="726" name="円/楕円 725"/>
        <xdr:cNvSpPr/>
      </xdr:nvSpPr>
      <xdr:spPr>
        <a:xfrm>
          <a:off x="13652500" y="153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87</xdr:row>
      <xdr:rowOff>160653</xdr:rowOff>
    </xdr:from>
    <xdr:ext cx="599010" cy="259045"/>
    <xdr:sp macro="" textlink="">
      <xdr:nvSpPr>
        <xdr:cNvPr id="727" name="テキスト ボックス 726"/>
        <xdr:cNvSpPr txBox="1"/>
      </xdr:nvSpPr>
      <xdr:spPr>
        <a:xfrm>
          <a:off x="13403794" y="1507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158,010</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145005</xdr:rowOff>
    </xdr:from>
    <xdr:to>
      <xdr:col>18</xdr:col>
      <xdr:colOff>492125</xdr:colOff>
      <xdr:row>90</xdr:row>
      <xdr:rowOff>75155</xdr:rowOff>
    </xdr:to>
    <xdr:sp macro="" textlink="">
      <xdr:nvSpPr>
        <xdr:cNvPr id="728" name="円/楕円 727"/>
        <xdr:cNvSpPr/>
      </xdr:nvSpPr>
      <xdr:spPr>
        <a:xfrm>
          <a:off x="12763500" y="1540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91682</xdr:rowOff>
    </xdr:from>
    <xdr:ext cx="599010" cy="259045"/>
    <xdr:sp macro="" textlink="">
      <xdr:nvSpPr>
        <xdr:cNvPr id="729" name="テキスト ボックス 728"/>
        <xdr:cNvSpPr txBox="1"/>
      </xdr:nvSpPr>
      <xdr:spPr>
        <a:xfrm>
          <a:off x="12514794" y="1517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0" name="直線コネクタ 73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1" name="テキスト ボックス 74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2" name="直線コネクタ 74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3" name="テキスト ボックス 74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4" name="直線コネクタ 74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5" name="テキスト ボックス 74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6" name="直線コネクタ 74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7" name="テキスト ボックス 74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157074</xdr:rowOff>
    </xdr:from>
    <xdr:to>
      <xdr:col>32</xdr:col>
      <xdr:colOff>186689</xdr:colOff>
      <xdr:row>38</xdr:row>
      <xdr:rowOff>139700</xdr:rowOff>
    </xdr:to>
    <xdr:cxnSp macro="">
      <xdr:nvCxnSpPr>
        <xdr:cNvPr id="751" name="直線コネクタ 750"/>
        <xdr:cNvCxnSpPr/>
      </xdr:nvCxnSpPr>
      <xdr:spPr>
        <a:xfrm flipV="1">
          <a:off x="22159595" y="5643474"/>
          <a:ext cx="1269" cy="101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168724</xdr:rowOff>
    </xdr:from>
    <xdr:ext cx="249299" cy="259045"/>
    <xdr:sp macro="" textlink="">
      <xdr:nvSpPr>
        <xdr:cNvPr id="752"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3" name="直線コネクタ 75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103751</xdr:rowOff>
    </xdr:from>
    <xdr:ext cx="469744" cy="259045"/>
    <xdr:sp macro="" textlink="">
      <xdr:nvSpPr>
        <xdr:cNvPr id="754" name="諸支出金最大値テキスト"/>
        <xdr:cNvSpPr txBox="1"/>
      </xdr:nvSpPr>
      <xdr:spPr>
        <a:xfrm>
          <a:off x="22212300" y="54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32</xdr:row>
      <xdr:rowOff>157074</xdr:rowOff>
    </xdr:from>
    <xdr:to>
      <xdr:col>32</xdr:col>
      <xdr:colOff>276225</xdr:colOff>
      <xdr:row>32</xdr:row>
      <xdr:rowOff>157074</xdr:rowOff>
    </xdr:to>
    <xdr:cxnSp macro="">
      <xdr:nvCxnSpPr>
        <xdr:cNvPr id="755" name="直線コネクタ 754"/>
        <xdr:cNvCxnSpPr/>
      </xdr:nvCxnSpPr>
      <xdr:spPr>
        <a:xfrm>
          <a:off x="22072600" y="5643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17170</xdr:rowOff>
    </xdr:from>
    <xdr:to>
      <xdr:col>32</xdr:col>
      <xdr:colOff>187325</xdr:colOff>
      <xdr:row>32</xdr:row>
      <xdr:rowOff>157074</xdr:rowOff>
    </xdr:to>
    <xdr:cxnSp macro="">
      <xdr:nvCxnSpPr>
        <xdr:cNvPr id="756" name="直線コネクタ 755"/>
        <xdr:cNvCxnSpPr/>
      </xdr:nvCxnSpPr>
      <xdr:spPr>
        <a:xfrm>
          <a:off x="21323300" y="5503570"/>
          <a:ext cx="838200" cy="1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41724</xdr:rowOff>
    </xdr:from>
    <xdr:ext cx="313932" cy="259045"/>
    <xdr:sp macro="" textlink="">
      <xdr:nvSpPr>
        <xdr:cNvPr id="757" name="諸支出金平均値テキスト"/>
        <xdr:cNvSpPr txBox="1"/>
      </xdr:nvSpPr>
      <xdr:spPr>
        <a:xfrm>
          <a:off x="22212300" y="6556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63297</xdr:rowOff>
    </xdr:from>
    <xdr:to>
      <xdr:col>32</xdr:col>
      <xdr:colOff>238125</xdr:colOff>
      <xdr:row>38</xdr:row>
      <xdr:rowOff>164897</xdr:rowOff>
    </xdr:to>
    <xdr:sp macro="" textlink="">
      <xdr:nvSpPr>
        <xdr:cNvPr id="758" name="フローチャート : 判断 757"/>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29058</xdr:rowOff>
    </xdr:from>
    <xdr:to>
      <xdr:col>31</xdr:col>
      <xdr:colOff>34925</xdr:colOff>
      <xdr:row>32</xdr:row>
      <xdr:rowOff>17170</xdr:rowOff>
    </xdr:to>
    <xdr:cxnSp macro="">
      <xdr:nvCxnSpPr>
        <xdr:cNvPr id="759" name="直線コネクタ 758"/>
        <xdr:cNvCxnSpPr/>
      </xdr:nvCxnSpPr>
      <xdr:spPr>
        <a:xfrm>
          <a:off x="20434300" y="5172558"/>
          <a:ext cx="889000" cy="3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55982</xdr:rowOff>
    </xdr:from>
    <xdr:to>
      <xdr:col>31</xdr:col>
      <xdr:colOff>85725</xdr:colOff>
      <xdr:row>38</xdr:row>
      <xdr:rowOff>157582</xdr:rowOff>
    </xdr:to>
    <xdr:sp macro="" textlink="">
      <xdr:nvSpPr>
        <xdr:cNvPr id="760" name="フローチャート : 判断 759"/>
        <xdr:cNvSpPr/>
      </xdr:nvSpPr>
      <xdr:spPr>
        <a:xfrm>
          <a:off x="21272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148709</xdr:rowOff>
    </xdr:from>
    <xdr:ext cx="313932" cy="259045"/>
    <xdr:sp macro="" textlink="">
      <xdr:nvSpPr>
        <xdr:cNvPr id="761" name="テキスト ボックス 760"/>
        <xdr:cNvSpPr txBox="1"/>
      </xdr:nvSpPr>
      <xdr:spPr>
        <a:xfrm>
          <a:off x="21166333" y="6663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29058</xdr:rowOff>
    </xdr:from>
    <xdr:to>
      <xdr:col>29</xdr:col>
      <xdr:colOff>517525</xdr:colOff>
      <xdr:row>30</xdr:row>
      <xdr:rowOff>108610</xdr:rowOff>
    </xdr:to>
    <xdr:cxnSp macro="">
      <xdr:nvCxnSpPr>
        <xdr:cNvPr id="762" name="直線コネクタ 761"/>
        <xdr:cNvCxnSpPr/>
      </xdr:nvCxnSpPr>
      <xdr:spPr>
        <a:xfrm flipV="1">
          <a:off x="19545300" y="5172558"/>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35408</xdr:rowOff>
    </xdr:from>
    <xdr:to>
      <xdr:col>29</xdr:col>
      <xdr:colOff>568325</xdr:colOff>
      <xdr:row>37</xdr:row>
      <xdr:rowOff>137008</xdr:rowOff>
    </xdr:to>
    <xdr:sp macro="" textlink="">
      <xdr:nvSpPr>
        <xdr:cNvPr id="763" name="フローチャート : 判断 762"/>
        <xdr:cNvSpPr/>
      </xdr:nvSpPr>
      <xdr:spPr>
        <a:xfrm>
          <a:off x="20383500" y="637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128135</xdr:rowOff>
    </xdr:from>
    <xdr:ext cx="378565" cy="259045"/>
    <xdr:sp macro="" textlink="">
      <xdr:nvSpPr>
        <xdr:cNvPr id="764" name="テキスト ボックス 763"/>
        <xdr:cNvSpPr txBox="1"/>
      </xdr:nvSpPr>
      <xdr:spPr>
        <a:xfrm>
          <a:off x="20245017" y="647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63805</xdr:rowOff>
    </xdr:from>
    <xdr:to>
      <xdr:col>28</xdr:col>
      <xdr:colOff>314325</xdr:colOff>
      <xdr:row>30</xdr:row>
      <xdr:rowOff>108610</xdr:rowOff>
    </xdr:to>
    <xdr:cxnSp macro="">
      <xdr:nvCxnSpPr>
        <xdr:cNvPr id="765" name="直線コネクタ 764"/>
        <xdr:cNvCxnSpPr/>
      </xdr:nvCxnSpPr>
      <xdr:spPr>
        <a:xfrm>
          <a:off x="18656300" y="5207305"/>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24892</xdr:rowOff>
    </xdr:from>
    <xdr:to>
      <xdr:col>28</xdr:col>
      <xdr:colOff>365125</xdr:colOff>
      <xdr:row>36</xdr:row>
      <xdr:rowOff>126492</xdr:rowOff>
    </xdr:to>
    <xdr:sp macro="" textlink="">
      <xdr:nvSpPr>
        <xdr:cNvPr id="766" name="フローチャート : 判断 765"/>
        <xdr:cNvSpPr/>
      </xdr:nvSpPr>
      <xdr:spPr>
        <a:xfrm>
          <a:off x="19494500" y="619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117619</xdr:rowOff>
    </xdr:from>
    <xdr:ext cx="378565" cy="259045"/>
    <xdr:sp macro="" textlink="">
      <xdr:nvSpPr>
        <xdr:cNvPr id="767" name="テキスト ボックス 766"/>
        <xdr:cNvSpPr txBox="1"/>
      </xdr:nvSpPr>
      <xdr:spPr>
        <a:xfrm>
          <a:off x="19356017" y="6289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149708</xdr:rowOff>
    </xdr:from>
    <xdr:to>
      <xdr:col>27</xdr:col>
      <xdr:colOff>161925</xdr:colOff>
      <xdr:row>36</xdr:row>
      <xdr:rowOff>79858</xdr:rowOff>
    </xdr:to>
    <xdr:sp macro="" textlink="">
      <xdr:nvSpPr>
        <xdr:cNvPr id="768" name="フローチャート : 判断 767"/>
        <xdr:cNvSpPr/>
      </xdr:nvSpPr>
      <xdr:spPr>
        <a:xfrm>
          <a:off x="18605500" y="615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70985</xdr:rowOff>
    </xdr:from>
    <xdr:ext cx="378565" cy="259045"/>
    <xdr:sp macro="" textlink="">
      <xdr:nvSpPr>
        <xdr:cNvPr id="769" name="テキスト ボックス 768"/>
        <xdr:cNvSpPr txBox="1"/>
      </xdr:nvSpPr>
      <xdr:spPr>
        <a:xfrm>
          <a:off x="18467017" y="6243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106274</xdr:rowOff>
    </xdr:from>
    <xdr:to>
      <xdr:col>32</xdr:col>
      <xdr:colOff>238125</xdr:colOff>
      <xdr:row>33</xdr:row>
      <xdr:rowOff>36424</xdr:rowOff>
    </xdr:to>
    <xdr:sp macro="" textlink="">
      <xdr:nvSpPr>
        <xdr:cNvPr id="775" name="円/楕円 774"/>
        <xdr:cNvSpPr/>
      </xdr:nvSpPr>
      <xdr:spPr>
        <a:xfrm>
          <a:off x="22110700" y="55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59301</xdr:rowOff>
    </xdr:from>
    <xdr:ext cx="469744" cy="259045"/>
    <xdr:sp macro="" textlink="">
      <xdr:nvSpPr>
        <xdr:cNvPr id="776" name="諸支出金該当値テキスト"/>
        <xdr:cNvSpPr txBox="1"/>
      </xdr:nvSpPr>
      <xdr:spPr>
        <a:xfrm>
          <a:off x="22212300" y="554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137820</xdr:rowOff>
    </xdr:from>
    <xdr:to>
      <xdr:col>31</xdr:col>
      <xdr:colOff>85725</xdr:colOff>
      <xdr:row>32</xdr:row>
      <xdr:rowOff>67970</xdr:rowOff>
    </xdr:to>
    <xdr:sp macro="" textlink="">
      <xdr:nvSpPr>
        <xdr:cNvPr id="777" name="円/楕円 776"/>
        <xdr:cNvSpPr/>
      </xdr:nvSpPr>
      <xdr:spPr>
        <a:xfrm>
          <a:off x="21272500" y="54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84497</xdr:rowOff>
    </xdr:from>
    <xdr:ext cx="469744" cy="259045"/>
    <xdr:sp macro="" textlink="">
      <xdr:nvSpPr>
        <xdr:cNvPr id="778" name="テキスト ボックス 777"/>
        <xdr:cNvSpPr txBox="1"/>
      </xdr:nvSpPr>
      <xdr:spPr>
        <a:xfrm>
          <a:off x="21088427" y="52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29</xdr:col>
      <xdr:colOff>466725</xdr:colOff>
      <xdr:row>29</xdr:row>
      <xdr:rowOff>149708</xdr:rowOff>
    </xdr:from>
    <xdr:to>
      <xdr:col>29</xdr:col>
      <xdr:colOff>568325</xdr:colOff>
      <xdr:row>30</xdr:row>
      <xdr:rowOff>79858</xdr:rowOff>
    </xdr:to>
    <xdr:sp macro="" textlink="">
      <xdr:nvSpPr>
        <xdr:cNvPr id="779" name="円/楕円 778"/>
        <xdr:cNvSpPr/>
      </xdr:nvSpPr>
      <xdr:spPr>
        <a:xfrm>
          <a:off x="20383500" y="512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28</xdr:row>
      <xdr:rowOff>96385</xdr:rowOff>
    </xdr:from>
    <xdr:ext cx="469744" cy="259045"/>
    <xdr:sp macro="" textlink="">
      <xdr:nvSpPr>
        <xdr:cNvPr id="780" name="テキスト ボックス 779"/>
        <xdr:cNvSpPr txBox="1"/>
      </xdr:nvSpPr>
      <xdr:spPr>
        <a:xfrm>
          <a:off x="20199427" y="489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57810</xdr:rowOff>
    </xdr:from>
    <xdr:to>
      <xdr:col>28</xdr:col>
      <xdr:colOff>365125</xdr:colOff>
      <xdr:row>30</xdr:row>
      <xdr:rowOff>159410</xdr:rowOff>
    </xdr:to>
    <xdr:sp macro="" textlink="">
      <xdr:nvSpPr>
        <xdr:cNvPr id="781" name="円/楕円 780"/>
        <xdr:cNvSpPr/>
      </xdr:nvSpPr>
      <xdr:spPr>
        <a:xfrm>
          <a:off x="19494500" y="52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4487</xdr:rowOff>
    </xdr:from>
    <xdr:ext cx="469744" cy="259045"/>
    <xdr:sp macro="" textlink="">
      <xdr:nvSpPr>
        <xdr:cNvPr id="782" name="テキスト ボックス 781"/>
        <xdr:cNvSpPr txBox="1"/>
      </xdr:nvSpPr>
      <xdr:spPr>
        <a:xfrm>
          <a:off x="19310427" y="49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13005</xdr:rowOff>
    </xdr:from>
    <xdr:to>
      <xdr:col>27</xdr:col>
      <xdr:colOff>161925</xdr:colOff>
      <xdr:row>30</xdr:row>
      <xdr:rowOff>114605</xdr:rowOff>
    </xdr:to>
    <xdr:sp macro="" textlink="">
      <xdr:nvSpPr>
        <xdr:cNvPr id="783" name="円/楕円 782"/>
        <xdr:cNvSpPr/>
      </xdr:nvSpPr>
      <xdr:spPr>
        <a:xfrm>
          <a:off x="18605500" y="51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131132</xdr:rowOff>
    </xdr:from>
    <xdr:ext cx="469744" cy="259045"/>
    <xdr:sp macro="" textlink="">
      <xdr:nvSpPr>
        <xdr:cNvPr id="784" name="テキスト ボックス 783"/>
        <xdr:cNvSpPr txBox="1"/>
      </xdr:nvSpPr>
      <xdr:spPr>
        <a:xfrm>
          <a:off x="18421427" y="49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民生費については住民一人あたり約</a:t>
          </a:r>
          <a:r>
            <a:rPr kumimoji="1" lang="en-US" altLang="ja-JP" sz="1300">
              <a:latin typeface="ＭＳ Ｐゴシック"/>
            </a:rPr>
            <a:t>21</a:t>
          </a:r>
          <a:r>
            <a:rPr kumimoji="1" lang="ja-JP" altLang="en-US" sz="1300">
              <a:latin typeface="ＭＳ Ｐゴシック"/>
            </a:rPr>
            <a:t>万</a:t>
          </a:r>
          <a:r>
            <a:rPr kumimoji="1" lang="en-US" altLang="ja-JP" sz="1300">
              <a:latin typeface="ＭＳ Ｐゴシック"/>
            </a:rPr>
            <a:t>9</a:t>
          </a:r>
          <a:r>
            <a:rPr kumimoji="1" lang="ja-JP" altLang="en-US" sz="1300">
              <a:latin typeface="ＭＳ Ｐゴシック"/>
            </a:rPr>
            <a:t>千円となっており、類似団体平均値を大きく上回っている。これは市の重点施策である子育て環境の充実として、保育所２子目無料化や中学生までの医療費負担軽減などを行っていること、有人離島３島をはじめとする広大な行政範囲を有していること、全国平均を上回る少子高齢化などの要因によるものとなっている。</a:t>
          </a:r>
          <a:endParaRPr kumimoji="1" lang="en-US" altLang="ja-JP" sz="1300">
            <a:latin typeface="ＭＳ Ｐゴシック"/>
          </a:endParaRPr>
        </a:p>
        <a:p>
          <a:r>
            <a:rPr kumimoji="1" lang="ja-JP" altLang="en-US" sz="1300">
              <a:latin typeface="ＭＳ Ｐゴシック"/>
            </a:rPr>
            <a:t>　衛生費については住民一人あたり約</a:t>
          </a:r>
          <a:r>
            <a:rPr kumimoji="1" lang="en-US" altLang="ja-JP" sz="1300">
              <a:latin typeface="ＭＳ Ｐゴシック"/>
            </a:rPr>
            <a:t>6</a:t>
          </a:r>
          <a:r>
            <a:rPr kumimoji="1" lang="ja-JP" altLang="en-US" sz="1300">
              <a:latin typeface="ＭＳ Ｐゴシック"/>
            </a:rPr>
            <a:t>万</a:t>
          </a:r>
          <a:r>
            <a:rPr kumimoji="1" lang="en-US" altLang="ja-JP" sz="1300">
              <a:latin typeface="ＭＳ Ｐゴシック"/>
            </a:rPr>
            <a:t>7</a:t>
          </a:r>
          <a:r>
            <a:rPr kumimoji="1" lang="ja-JP" altLang="en-US" sz="1300">
              <a:latin typeface="ＭＳ Ｐゴシック"/>
            </a:rPr>
            <a:t>千円となっており、類似団体平均値を上回っている。平成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年度にかけてごみ処理施設の整備が完了したものの、平成</a:t>
          </a:r>
          <a:r>
            <a:rPr kumimoji="1" lang="en-US" altLang="ja-JP" sz="1300">
              <a:latin typeface="ＭＳ Ｐゴシック"/>
            </a:rPr>
            <a:t>28</a:t>
          </a:r>
          <a:r>
            <a:rPr kumimoji="1" lang="ja-JP" altLang="en-US" sz="1300">
              <a:latin typeface="ＭＳ Ｐゴシック"/>
            </a:rPr>
            <a:t>年度には最終処分場の延命化や旧ごみ処理施設の解体などを行っていることが要因となっている。解体を行っていない旧ごみ処理施設が複数個所あるため、今後数年は類似団体平均値を上回ることが想定される。</a:t>
          </a:r>
          <a:endParaRPr kumimoji="1" lang="en-US" altLang="ja-JP" sz="1300">
            <a:latin typeface="ＭＳ Ｐゴシック"/>
          </a:endParaRPr>
        </a:p>
        <a:p>
          <a:r>
            <a:rPr kumimoji="1" lang="ja-JP" altLang="en-US" sz="1300">
              <a:latin typeface="ＭＳ Ｐゴシック"/>
            </a:rPr>
            <a:t>　消防費については住民一人あたり約</a:t>
          </a:r>
          <a:r>
            <a:rPr kumimoji="1" lang="en-US" altLang="ja-JP" sz="1300">
              <a:latin typeface="ＭＳ Ｐゴシック"/>
            </a:rPr>
            <a:t>3</a:t>
          </a:r>
          <a:r>
            <a:rPr kumimoji="1" lang="ja-JP" altLang="en-US" sz="1300">
              <a:latin typeface="ＭＳ Ｐゴシック"/>
            </a:rPr>
            <a:t>万</a:t>
          </a:r>
          <a:r>
            <a:rPr kumimoji="1" lang="en-US" altLang="ja-JP" sz="1300">
              <a:latin typeface="ＭＳ Ｐゴシック"/>
            </a:rPr>
            <a:t>6</a:t>
          </a:r>
          <a:r>
            <a:rPr kumimoji="1" lang="ja-JP" altLang="en-US" sz="1300">
              <a:latin typeface="ＭＳ Ｐゴシック"/>
            </a:rPr>
            <a:t>千円となっており、類似団体平均値を上回っている。平成</a:t>
          </a:r>
          <a:r>
            <a:rPr kumimoji="1" lang="en-US" altLang="ja-JP" sz="1300">
              <a:latin typeface="ＭＳ Ｐゴシック"/>
            </a:rPr>
            <a:t>26</a:t>
          </a:r>
          <a:r>
            <a:rPr kumimoji="1" lang="ja-JP" altLang="en-US" sz="1300">
              <a:latin typeface="ＭＳ Ｐゴシック"/>
            </a:rPr>
            <a:t>年度より増加傾向にあるが、非常用発電機等の整備や防災行政無線のデジタル化を進めてきていることが要因となっている。防災行政無線のデジタル化については平成</a:t>
          </a:r>
          <a:r>
            <a:rPr kumimoji="1" lang="en-US" altLang="ja-JP" sz="1300">
              <a:latin typeface="ＭＳ Ｐゴシック"/>
            </a:rPr>
            <a:t>31</a:t>
          </a:r>
          <a:r>
            <a:rPr kumimoji="1" lang="ja-JP" altLang="en-US" sz="1300">
              <a:latin typeface="ＭＳ Ｐゴシック"/>
            </a:rPr>
            <a:t>年度が最終年度となっていることから、それまでは類似団体平均値を上回ることが想定される。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年度末残高</a:t>
          </a:r>
          <a:r>
            <a:rPr kumimoji="1" lang="en-US" altLang="ja-JP" sz="1400">
              <a:latin typeface="ＭＳ ゴシック" pitchFamily="49" charset="-128"/>
              <a:ea typeface="ＭＳ ゴシック" pitchFamily="49" charset="-128"/>
            </a:rPr>
            <a:t>2,285,928</a:t>
          </a:r>
          <a:r>
            <a:rPr kumimoji="1" lang="ja-JP" altLang="en-US" sz="1400">
              <a:latin typeface="ＭＳ ゴシック" pitchFamily="49" charset="-128"/>
              <a:ea typeface="ＭＳ ゴシック" pitchFamily="49" charset="-128"/>
            </a:rPr>
            <a:t>千円に各種行政改革等により捻出した歳計余剰金</a:t>
          </a:r>
          <a:r>
            <a:rPr kumimoji="1" lang="en-US" altLang="ja-JP" sz="1400">
              <a:latin typeface="ＭＳ ゴシック" pitchFamily="49" charset="-128"/>
              <a:ea typeface="ＭＳ ゴシック" pitchFamily="49" charset="-128"/>
            </a:rPr>
            <a:t>1,546,700</a:t>
          </a:r>
          <a:r>
            <a:rPr kumimoji="1" lang="ja-JP" altLang="en-US" sz="1400">
              <a:latin typeface="ＭＳ ゴシック" pitchFamily="49" charset="-128"/>
              <a:ea typeface="ＭＳ ゴシック" pitchFamily="49" charset="-128"/>
            </a:rPr>
            <a:t>千円を積み立て、平成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年度末残高が</a:t>
          </a:r>
          <a:r>
            <a:rPr kumimoji="1" lang="en-US" altLang="ja-JP" sz="1400">
              <a:latin typeface="ＭＳ ゴシック" pitchFamily="49" charset="-128"/>
              <a:ea typeface="ＭＳ ゴシック" pitchFamily="49" charset="-128"/>
            </a:rPr>
            <a:t>3,832,628</a:t>
          </a:r>
          <a:r>
            <a:rPr kumimoji="1" lang="ja-JP" altLang="en-US" sz="1400">
              <a:latin typeface="ＭＳ ゴシック" pitchFamily="49" charset="-128"/>
              <a:ea typeface="ＭＳ ゴシック" pitchFamily="49" charset="-128"/>
            </a:rPr>
            <a:t>千円となった。このことにより、標準財政規模比が前年度より</a:t>
          </a:r>
          <a:r>
            <a:rPr kumimoji="1" lang="en-US" altLang="ja-JP" sz="1400">
              <a:latin typeface="ＭＳ ゴシック" pitchFamily="49" charset="-128"/>
              <a:ea typeface="ＭＳ ゴシック" pitchFamily="49" charset="-128"/>
            </a:rPr>
            <a:t>12.62</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また実質単年度収支についても上記により、標準財政規模比が前年度より</a:t>
          </a:r>
          <a:r>
            <a:rPr kumimoji="1" lang="en-US" altLang="ja-JP" sz="1400">
              <a:latin typeface="ＭＳ ゴシック" pitchFamily="49" charset="-128"/>
              <a:ea typeface="ＭＳ ゴシック" pitchFamily="49" charset="-128"/>
            </a:rPr>
            <a:t>5.87</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いずれも将来を見据えた計画的な財政運営によるものであり、今後も財政健全化に努める。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全会計とも黒字で推移しているが、施設の老朽化等により改修費用等の大幅な増加が見込まれる会計もあり、今後も引き続き健全な財政運営に努める必要がある。</a:t>
          </a:r>
          <a:endParaRPr lang="ja-JP" altLang="ja-JP"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34892;&#36001;&#25919;&#31649;&#29702;&#35506;/&#36001;&#25919;&#29677;/&#12304;&#36001;&#25919;&#29366;&#27841;&#12398;&#20844;&#34920;&#12305;/&#12304;&#36001;&#25919;&#29366;&#27841;&#36039;&#26009;&#38598;&#12305;/H28&#24180;&#24230;&#27770;&#31639;&#20998;/01&#30476;&#12363;&#12425;&#12398;&#20381;&#38972;/30.10.30&#12288;&#24179;&#25104;28&#24180;&#24230;&#36001;&#25919;&#29366;&#27841;&#36039;&#26009;&#38598;&#12398;&#20877;&#20998;&#26512;&#12395;&#12388;&#12356;&#12390;/&#20316;&#26989;/01%20&#20170;&#22238;&#22320;&#26041;&#36001;&#25919;&#27770;&#31639;&#24773;&#22577;&#31649;&#29702;&#12471;&#12473;&#12486;&#12512;&#12424;&#12426;&#12480;&#12454;&#12531;&#12525;&#12540;&#12489;&#12375;&#12383;&#20998;/&#12304;&#36001;&#25919;&#29366;&#27841;&#36039;&#26009;&#38598;&#12305;_422126_&#35199;&#28023;&#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row>
        <row r="75">
          <cell r="K75">
            <v>9.3000000000000007</v>
          </cell>
          <cell r="L75">
            <v>6.7</v>
          </cell>
          <cell r="M75">
            <v>4</v>
          </cell>
          <cell r="N75">
            <v>1.4</v>
          </cell>
          <cell r="O75">
            <v>0</v>
          </cell>
        </row>
        <row r="77">
          <cell r="G77" t="str">
            <v>類似団体内平均値</v>
          </cell>
          <cell r="K77">
            <v>64.599999999999994</v>
          </cell>
          <cell r="L77">
            <v>52.8</v>
          </cell>
          <cell r="M77">
            <v>48.6</v>
          </cell>
          <cell r="N77">
            <v>32.799999999999997</v>
          </cell>
          <cell r="O77">
            <v>20.2</v>
          </cell>
        </row>
        <row r="79">
          <cell r="K79">
            <v>12.4</v>
          </cell>
          <cell r="L79">
            <v>11.5</v>
          </cell>
          <cell r="M79">
            <v>10.4</v>
          </cell>
          <cell r="N79">
            <v>9.5</v>
          </cell>
          <cell r="O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22983500</v>
      </c>
      <c r="BO4" s="411"/>
      <c r="BP4" s="411"/>
      <c r="BQ4" s="411"/>
      <c r="BR4" s="411"/>
      <c r="BS4" s="411"/>
      <c r="BT4" s="411"/>
      <c r="BU4" s="412"/>
      <c r="BV4" s="410">
        <v>22600822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v>
      </c>
      <c r="CU4" s="588"/>
      <c r="CV4" s="588"/>
      <c r="CW4" s="588"/>
      <c r="CX4" s="588"/>
      <c r="CY4" s="588"/>
      <c r="CZ4" s="588"/>
      <c r="DA4" s="589"/>
      <c r="DB4" s="587">
        <v>6.6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21929928</v>
      </c>
      <c r="BO5" s="416"/>
      <c r="BP5" s="416"/>
      <c r="BQ5" s="416"/>
      <c r="BR5" s="416"/>
      <c r="BS5" s="416"/>
      <c r="BT5" s="416"/>
      <c r="BU5" s="417"/>
      <c r="BV5" s="415">
        <v>21494052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78</v>
      </c>
      <c r="CU5" s="386"/>
      <c r="CV5" s="386"/>
      <c r="CW5" s="386"/>
      <c r="CX5" s="386"/>
      <c r="CY5" s="386"/>
      <c r="CZ5" s="386"/>
      <c r="DA5" s="387"/>
      <c r="DB5" s="385">
        <v>78.900000000000006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1053572</v>
      </c>
      <c r="BO6" s="416"/>
      <c r="BP6" s="416"/>
      <c r="BQ6" s="416"/>
      <c r="BR6" s="416"/>
      <c r="BS6" s="416"/>
      <c r="BT6" s="416"/>
      <c r="BU6" s="417"/>
      <c r="BV6" s="415">
        <v>1106770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82.6</v>
      </c>
      <c r="CU6" s="562"/>
      <c r="CV6" s="562"/>
      <c r="CW6" s="562"/>
      <c r="CX6" s="562"/>
      <c r="CY6" s="562"/>
      <c r="CZ6" s="562"/>
      <c r="DA6" s="563"/>
      <c r="DB6" s="561">
        <v>84.7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146805</v>
      </c>
      <c r="BO7" s="416"/>
      <c r="BP7" s="416"/>
      <c r="BQ7" s="416"/>
      <c r="BR7" s="416"/>
      <c r="BS7" s="416"/>
      <c r="BT7" s="416"/>
      <c r="BU7" s="417"/>
      <c r="BV7" s="415">
        <v>220720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12944683</v>
      </c>
      <c r="CU7" s="416"/>
      <c r="CV7" s="416"/>
      <c r="CW7" s="416"/>
      <c r="CX7" s="416"/>
      <c r="CY7" s="416"/>
      <c r="CZ7" s="416"/>
      <c r="DA7" s="417"/>
      <c r="DB7" s="415">
        <v>13456246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906767</v>
      </c>
      <c r="BO8" s="416"/>
      <c r="BP8" s="416"/>
      <c r="BQ8" s="416"/>
      <c r="BR8" s="416"/>
      <c r="BS8" s="416"/>
      <c r="BT8" s="416"/>
      <c r="BU8" s="417"/>
      <c r="BV8" s="415">
        <v>886050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0.33</v>
      </c>
      <c r="CU8" s="525"/>
      <c r="CV8" s="525"/>
      <c r="CW8" s="525"/>
      <c r="CX8" s="525"/>
      <c r="CY8" s="525"/>
      <c r="CZ8" s="525"/>
      <c r="DA8" s="526"/>
      <c r="DB8" s="524">
        <v>0.38</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28691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20717</v>
      </c>
      <c r="BO9" s="416"/>
      <c r="BP9" s="416"/>
      <c r="BQ9" s="416"/>
      <c r="BR9" s="416"/>
      <c r="BS9" s="416"/>
      <c r="BT9" s="416"/>
      <c r="BU9" s="417"/>
      <c r="BV9" s="415">
        <v>113847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13.8</v>
      </c>
      <c r="CU9" s="386"/>
      <c r="CV9" s="386"/>
      <c r="CW9" s="386"/>
      <c r="CX9" s="386"/>
      <c r="CY9" s="386"/>
      <c r="CZ9" s="386"/>
      <c r="DA9" s="387"/>
      <c r="DB9" s="385">
        <v>14.7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31176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1546700</v>
      </c>
      <c r="BO10" s="416"/>
      <c r="BP10" s="416"/>
      <c r="BQ10" s="416"/>
      <c r="BR10" s="416"/>
      <c r="BS10" s="416"/>
      <c r="BT10" s="416"/>
      <c r="BU10" s="417"/>
      <c r="BV10" s="415">
        <v>631994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93867</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29025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28596</v>
      </c>
      <c r="S13" s="517"/>
      <c r="T13" s="517"/>
      <c r="U13" s="517"/>
      <c r="V13" s="518"/>
      <c r="W13" s="504" t="s">
        <v>124</v>
      </c>
      <c r="X13" s="428"/>
      <c r="Y13" s="428"/>
      <c r="Z13" s="428"/>
      <c r="AA13" s="428"/>
      <c r="AB13" s="429"/>
      <c r="AC13" s="391">
        <v>2353</v>
      </c>
      <c r="AD13" s="392"/>
      <c r="AE13" s="392"/>
      <c r="AF13" s="392"/>
      <c r="AG13" s="393"/>
      <c r="AH13" s="391">
        <v>2800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1567417</v>
      </c>
      <c r="BO13" s="416"/>
      <c r="BP13" s="416"/>
      <c r="BQ13" s="416"/>
      <c r="BR13" s="416"/>
      <c r="BS13" s="416"/>
      <c r="BT13" s="416"/>
      <c r="BU13" s="417"/>
      <c r="BV13" s="415">
        <v>839708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v>
      </c>
      <c r="CU13" s="386"/>
      <c r="CV13" s="386"/>
      <c r="CW13" s="386"/>
      <c r="CX13" s="386"/>
      <c r="CY13" s="386"/>
      <c r="CZ13" s="386"/>
      <c r="DA13" s="387"/>
      <c r="DB13" s="385">
        <v>1.4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29458</v>
      </c>
      <c r="S14" s="517"/>
      <c r="T14" s="517"/>
      <c r="U14" s="517"/>
      <c r="V14" s="518"/>
      <c r="W14" s="519"/>
      <c r="X14" s="431"/>
      <c r="Y14" s="431"/>
      <c r="Z14" s="431"/>
      <c r="AA14" s="431"/>
      <c r="AB14" s="432"/>
      <c r="AC14" s="509">
        <v>17</v>
      </c>
      <c r="AD14" s="510"/>
      <c r="AE14" s="510"/>
      <c r="AF14" s="510"/>
      <c r="AG14" s="511"/>
      <c r="AH14" s="509">
        <v>18.7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29074</v>
      </c>
      <c r="S15" s="517"/>
      <c r="T15" s="517"/>
      <c r="U15" s="517"/>
      <c r="V15" s="518"/>
      <c r="W15" s="504" t="s">
        <v>131</v>
      </c>
      <c r="X15" s="428"/>
      <c r="Y15" s="428"/>
      <c r="Z15" s="428"/>
      <c r="AA15" s="428"/>
      <c r="AB15" s="429"/>
      <c r="AC15" s="391">
        <v>4157</v>
      </c>
      <c r="AD15" s="392"/>
      <c r="AE15" s="392"/>
      <c r="AF15" s="392"/>
      <c r="AG15" s="393"/>
      <c r="AH15" s="391">
        <v>4319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3073214</v>
      </c>
      <c r="BO15" s="411"/>
      <c r="BP15" s="411"/>
      <c r="BQ15" s="411"/>
      <c r="BR15" s="411"/>
      <c r="BS15" s="411"/>
      <c r="BT15" s="411"/>
      <c r="BU15" s="412"/>
      <c r="BV15" s="410">
        <v>3374645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30</v>
      </c>
      <c r="AD16" s="510"/>
      <c r="AE16" s="510"/>
      <c r="AF16" s="510"/>
      <c r="AG16" s="511"/>
      <c r="AH16" s="509">
        <v>28.9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10352573</v>
      </c>
      <c r="BO16" s="416"/>
      <c r="BP16" s="416"/>
      <c r="BQ16" s="416"/>
      <c r="BR16" s="416"/>
      <c r="BS16" s="416"/>
      <c r="BT16" s="416"/>
      <c r="BU16" s="417"/>
      <c r="BV16" s="415">
        <v>10108798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7340</v>
      </c>
      <c r="AD17" s="392"/>
      <c r="AE17" s="392"/>
      <c r="AF17" s="392"/>
      <c r="AG17" s="393"/>
      <c r="AH17" s="391">
        <v>7820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3857412</v>
      </c>
      <c r="BO17" s="416"/>
      <c r="BP17" s="416"/>
      <c r="BQ17" s="416"/>
      <c r="BR17" s="416"/>
      <c r="BS17" s="416"/>
      <c r="BT17" s="416"/>
      <c r="BU17" s="417"/>
      <c r="BV17" s="415">
        <v>4265439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241.59</v>
      </c>
      <c r="M18" s="480"/>
      <c r="N18" s="480"/>
      <c r="O18" s="480"/>
      <c r="P18" s="480"/>
      <c r="Q18" s="480"/>
      <c r="R18" s="481"/>
      <c r="S18" s="481"/>
      <c r="T18" s="481"/>
      <c r="U18" s="481"/>
      <c r="V18" s="482"/>
      <c r="W18" s="496"/>
      <c r="X18" s="497"/>
      <c r="Y18" s="497"/>
      <c r="Z18" s="497"/>
      <c r="AA18" s="497"/>
      <c r="AB18" s="505"/>
      <c r="AC18" s="379">
        <v>53</v>
      </c>
      <c r="AD18" s="380"/>
      <c r="AE18" s="380"/>
      <c r="AF18" s="380"/>
      <c r="AG18" s="483"/>
      <c r="AH18" s="379">
        <v>52.3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10752411</v>
      </c>
      <c r="BO18" s="416"/>
      <c r="BP18" s="416"/>
      <c r="BQ18" s="416"/>
      <c r="BR18" s="416"/>
      <c r="BS18" s="416"/>
      <c r="BT18" s="416"/>
      <c r="BU18" s="417"/>
      <c r="BV18" s="415">
        <v>10710064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119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15794038</v>
      </c>
      <c r="BO19" s="416"/>
      <c r="BP19" s="416"/>
      <c r="BQ19" s="416"/>
      <c r="BR19" s="416"/>
      <c r="BS19" s="416"/>
      <c r="BT19" s="416"/>
      <c r="BU19" s="417"/>
      <c r="BV19" s="415">
        <v>15502977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11494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22183430</v>
      </c>
      <c r="BO23" s="416"/>
      <c r="BP23" s="416"/>
      <c r="BQ23" s="416"/>
      <c r="BR23" s="416"/>
      <c r="BS23" s="416"/>
      <c r="BT23" s="416"/>
      <c r="BU23" s="417"/>
      <c r="BV23" s="415">
        <v>21511716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8370</v>
      </c>
      <c r="R24" s="392"/>
      <c r="S24" s="392"/>
      <c r="T24" s="392"/>
      <c r="U24" s="392"/>
      <c r="V24" s="393"/>
      <c r="W24" s="457"/>
      <c r="X24" s="448"/>
      <c r="Y24" s="449"/>
      <c r="Z24" s="388" t="s">
        <v>155</v>
      </c>
      <c r="AA24" s="389"/>
      <c r="AB24" s="389"/>
      <c r="AC24" s="389"/>
      <c r="AD24" s="389"/>
      <c r="AE24" s="389"/>
      <c r="AF24" s="389"/>
      <c r="AG24" s="390"/>
      <c r="AH24" s="391">
        <v>284</v>
      </c>
      <c r="AI24" s="392"/>
      <c r="AJ24" s="392"/>
      <c r="AK24" s="392"/>
      <c r="AL24" s="393"/>
      <c r="AM24" s="391">
        <v>918456</v>
      </c>
      <c r="AN24" s="392"/>
      <c r="AO24" s="392"/>
      <c r="AP24" s="392"/>
      <c r="AQ24" s="392"/>
      <c r="AR24" s="393"/>
      <c r="AS24" s="391">
        <v>3234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10808370</v>
      </c>
      <c r="BO24" s="416"/>
      <c r="BP24" s="416"/>
      <c r="BQ24" s="416"/>
      <c r="BR24" s="416"/>
      <c r="BS24" s="416"/>
      <c r="BT24" s="416"/>
      <c r="BU24" s="417"/>
      <c r="BV24" s="415">
        <v>11030045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6680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5260475</v>
      </c>
      <c r="BO25" s="411"/>
      <c r="BP25" s="411"/>
      <c r="BQ25" s="411"/>
      <c r="BR25" s="411"/>
      <c r="BS25" s="411"/>
      <c r="BT25" s="411"/>
      <c r="BU25" s="412"/>
      <c r="BV25" s="410">
        <v>5436170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6170</v>
      </c>
      <c r="R26" s="392"/>
      <c r="S26" s="392"/>
      <c r="T26" s="392"/>
      <c r="U26" s="392"/>
      <c r="V26" s="393"/>
      <c r="W26" s="457"/>
      <c r="X26" s="448"/>
      <c r="Y26" s="449"/>
      <c r="Z26" s="388" t="s">
        <v>161</v>
      </c>
      <c r="AA26" s="470"/>
      <c r="AB26" s="470"/>
      <c r="AC26" s="470"/>
      <c r="AD26" s="470"/>
      <c r="AE26" s="470"/>
      <c r="AF26" s="470"/>
      <c r="AG26" s="471"/>
      <c r="AH26" s="391">
        <v>11</v>
      </c>
      <c r="AI26" s="392"/>
      <c r="AJ26" s="392"/>
      <c r="AK26" s="392"/>
      <c r="AL26" s="393"/>
      <c r="AM26" s="391">
        <v>35651</v>
      </c>
      <c r="AN26" s="392"/>
      <c r="AO26" s="392"/>
      <c r="AP26" s="392"/>
      <c r="AQ26" s="392"/>
      <c r="AR26" s="393"/>
      <c r="AS26" s="391">
        <v>3241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3890</v>
      </c>
      <c r="R27" s="392"/>
      <c r="S27" s="392"/>
      <c r="T27" s="392"/>
      <c r="U27" s="392"/>
      <c r="V27" s="393"/>
      <c r="W27" s="457"/>
      <c r="X27" s="448"/>
      <c r="Y27" s="449"/>
      <c r="Z27" s="388" t="s">
        <v>164</v>
      </c>
      <c r="AA27" s="389"/>
      <c r="AB27" s="389"/>
      <c r="AC27" s="389"/>
      <c r="AD27" s="389"/>
      <c r="AE27" s="389"/>
      <c r="AF27" s="389"/>
      <c r="AG27" s="390"/>
      <c r="AH27" s="391">
        <v>8</v>
      </c>
      <c r="AI27" s="392"/>
      <c r="AJ27" s="392"/>
      <c r="AK27" s="392"/>
      <c r="AL27" s="393"/>
      <c r="AM27" s="391">
        <v>34270</v>
      </c>
      <c r="AN27" s="392"/>
      <c r="AO27" s="392"/>
      <c r="AP27" s="392"/>
      <c r="AQ27" s="392"/>
      <c r="AR27" s="393"/>
      <c r="AS27" s="391">
        <v>4284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681747</v>
      </c>
      <c r="BO27" s="419"/>
      <c r="BP27" s="419"/>
      <c r="BQ27" s="419"/>
      <c r="BR27" s="419"/>
      <c r="BS27" s="419"/>
      <c r="BT27" s="419"/>
      <c r="BU27" s="420"/>
      <c r="BV27" s="418">
        <v>681442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3290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3832628</v>
      </c>
      <c r="BO28" s="411"/>
      <c r="BP28" s="411"/>
      <c r="BQ28" s="411"/>
      <c r="BR28" s="411"/>
      <c r="BS28" s="411"/>
      <c r="BT28" s="411"/>
      <c r="BU28" s="412"/>
      <c r="BV28" s="410">
        <v>2285928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18</v>
      </c>
      <c r="M29" s="392"/>
      <c r="N29" s="392"/>
      <c r="O29" s="392"/>
      <c r="P29" s="393"/>
      <c r="Q29" s="391">
        <v>3100</v>
      </c>
      <c r="R29" s="392"/>
      <c r="S29" s="392"/>
      <c r="T29" s="392"/>
      <c r="U29" s="392"/>
      <c r="V29" s="393"/>
      <c r="W29" s="458"/>
      <c r="X29" s="459"/>
      <c r="Y29" s="460"/>
      <c r="Z29" s="388" t="s">
        <v>171</v>
      </c>
      <c r="AA29" s="389"/>
      <c r="AB29" s="389"/>
      <c r="AC29" s="389"/>
      <c r="AD29" s="389"/>
      <c r="AE29" s="389"/>
      <c r="AF29" s="389"/>
      <c r="AG29" s="390"/>
      <c r="AH29" s="391">
        <v>292</v>
      </c>
      <c r="AI29" s="392"/>
      <c r="AJ29" s="392"/>
      <c r="AK29" s="392"/>
      <c r="AL29" s="393"/>
      <c r="AM29" s="391">
        <v>952726</v>
      </c>
      <c r="AN29" s="392"/>
      <c r="AO29" s="392"/>
      <c r="AP29" s="392"/>
      <c r="AQ29" s="392"/>
      <c r="AR29" s="393"/>
      <c r="AS29" s="391">
        <v>3263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3184164</v>
      </c>
      <c r="BO29" s="416"/>
      <c r="BP29" s="416"/>
      <c r="BQ29" s="416"/>
      <c r="BR29" s="416"/>
      <c r="BS29" s="416"/>
      <c r="BT29" s="416"/>
      <c r="BU29" s="417"/>
      <c r="BV29" s="415">
        <v>2830958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10627865</v>
      </c>
      <c r="BO30" s="419"/>
      <c r="BP30" s="419"/>
      <c r="BQ30" s="419"/>
      <c r="BR30" s="419"/>
      <c r="BS30" s="419"/>
      <c r="BT30" s="419"/>
      <c r="BU30" s="420"/>
      <c r="BV30" s="418">
        <v>9881614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長崎県市町村総合事務組合（一般会計）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長崎県林業公社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長崎県市町村総合事務組合（市町村会館管理事業特別会計）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交通船特別会計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長崎県市町村総合事務組合（市町村会館馬町別館管理事業特別会計）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10</v>
      </c>
      <c r="BF37" s="375"/>
      <c r="BG37" s="374" t="str">
        <f>IF('各会計、関係団体の財政状況及び健全化判断比率'!B36="","",'各会計、関係団体の財政状況及び健全化判断比率'!B36)</f>
        <v>工業団地整備事業特別会計</v>
      </c>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長崎県市町村総合事務組合（公平委員会事業特別会計）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長崎県市町村総合事務組合（行政不服審査会事業特別会計）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長崎県市町村総合事務組合（交通災害共済事業特別会計）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長崎県後期高齢者医療広域連合（普通会計）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長崎県後期高齢者医療広域連合（事業会計）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c r="A34" s="22"/>
      <c r="B34" s="31"/>
      <c r="C34" s="1184" t="s">
        <v>540</v>
      </c>
      <c r="D34" s="1184"/>
      <c r="E34" s="1185"/>
      <c r="F34" s="32">
        <v>2.61</v>
      </c>
      <c r="G34" s="33">
        <v>2.78</v>
      </c>
      <c r="H34" s="33">
        <v>2.87</v>
      </c>
      <c r="I34" s="33">
        <v>7.52</v>
      </c>
      <c r="J34" s="34">
        <v>9.2200000000000006</v>
      </c>
      <c r="K34" s="22"/>
      <c r="L34" s="22"/>
      <c r="M34" s="22"/>
      <c r="N34" s="22"/>
      <c r="O34" s="22"/>
      <c r="P34" s="22"/>
    </row>
    <row r="35" spans="1:16" ht="39" customHeight="1">
      <c r="A35" s="22"/>
      <c r="B35" s="35"/>
      <c r="C35" s="1178" t="s">
        <v>541</v>
      </c>
      <c r="D35" s="1179"/>
      <c r="E35" s="1180"/>
      <c r="F35" s="36">
        <v>4.24</v>
      </c>
      <c r="G35" s="37">
        <v>4.6500000000000004</v>
      </c>
      <c r="H35" s="37">
        <v>6.42</v>
      </c>
      <c r="I35" s="37">
        <v>6.54</v>
      </c>
      <c r="J35" s="38">
        <v>6.92</v>
      </c>
      <c r="K35" s="22"/>
      <c r="L35" s="22"/>
      <c r="M35" s="22"/>
      <c r="N35" s="22"/>
      <c r="O35" s="22"/>
      <c r="P35" s="22"/>
    </row>
    <row r="36" spans="1:16" ht="39" customHeight="1">
      <c r="A36" s="22"/>
      <c r="B36" s="35"/>
      <c r="C36" s="1178" t="s">
        <v>542</v>
      </c>
      <c r="D36" s="1179"/>
      <c r="E36" s="1180"/>
      <c r="F36" s="36">
        <v>1.82</v>
      </c>
      <c r="G36" s="37">
        <v>1.96</v>
      </c>
      <c r="H36" s="37">
        <v>2.06</v>
      </c>
      <c r="I36" s="37">
        <v>2.15</v>
      </c>
      <c r="J36" s="38">
        <v>2.34</v>
      </c>
      <c r="K36" s="22"/>
      <c r="L36" s="22"/>
      <c r="M36" s="22"/>
      <c r="N36" s="22"/>
      <c r="O36" s="22"/>
      <c r="P36" s="22"/>
    </row>
    <row r="37" spans="1:16" ht="39" customHeight="1">
      <c r="A37" s="22"/>
      <c r="B37" s="35"/>
      <c r="C37" s="1178" t="s">
        <v>543</v>
      </c>
      <c r="D37" s="1179"/>
      <c r="E37" s="1180"/>
      <c r="F37" s="36">
        <v>2.93</v>
      </c>
      <c r="G37" s="37">
        <v>1.48</v>
      </c>
      <c r="H37" s="37">
        <v>2.2599999999999998</v>
      </c>
      <c r="I37" s="37">
        <v>0.84</v>
      </c>
      <c r="J37" s="38">
        <v>1.9</v>
      </c>
      <c r="K37" s="22"/>
      <c r="L37" s="22"/>
      <c r="M37" s="22"/>
      <c r="N37" s="22"/>
      <c r="O37" s="22"/>
      <c r="P37" s="22"/>
    </row>
    <row r="38" spans="1:16" ht="39" customHeight="1">
      <c r="A38" s="22"/>
      <c r="B38" s="35"/>
      <c r="C38" s="1178" t="s">
        <v>544</v>
      </c>
      <c r="D38" s="1179"/>
      <c r="E38" s="1180"/>
      <c r="F38" s="36">
        <v>0.43</v>
      </c>
      <c r="G38" s="37">
        <v>0.35</v>
      </c>
      <c r="H38" s="37">
        <v>0.9</v>
      </c>
      <c r="I38" s="37">
        <v>1.33</v>
      </c>
      <c r="J38" s="38">
        <v>0.73</v>
      </c>
      <c r="K38" s="22"/>
      <c r="L38" s="22"/>
      <c r="M38" s="22"/>
      <c r="N38" s="22"/>
      <c r="O38" s="22"/>
      <c r="P38" s="22"/>
    </row>
    <row r="39" spans="1:16" ht="39" customHeight="1">
      <c r="A39" s="22"/>
      <c r="B39" s="35"/>
      <c r="C39" s="1178" t="s">
        <v>545</v>
      </c>
      <c r="D39" s="1179"/>
      <c r="E39" s="1180"/>
      <c r="F39" s="36">
        <v>0.21</v>
      </c>
      <c r="G39" s="37">
        <v>0.27</v>
      </c>
      <c r="H39" s="37">
        <v>0.23</v>
      </c>
      <c r="I39" s="37">
        <v>0.34</v>
      </c>
      <c r="J39" s="38">
        <v>0.4</v>
      </c>
      <c r="K39" s="22"/>
      <c r="L39" s="22"/>
      <c r="M39" s="22"/>
      <c r="N39" s="22"/>
      <c r="O39" s="22"/>
      <c r="P39" s="22"/>
    </row>
    <row r="40" spans="1:16" ht="39" customHeight="1">
      <c r="A40" s="22"/>
      <c r="B40" s="35"/>
      <c r="C40" s="1178" t="s">
        <v>546</v>
      </c>
      <c r="D40" s="1179"/>
      <c r="E40" s="1180"/>
      <c r="F40" s="36">
        <v>0.24</v>
      </c>
      <c r="G40" s="37">
        <v>0.23</v>
      </c>
      <c r="H40" s="37">
        <v>0.19</v>
      </c>
      <c r="I40" s="37">
        <v>0.19</v>
      </c>
      <c r="J40" s="38">
        <v>0.36</v>
      </c>
      <c r="K40" s="22"/>
      <c r="L40" s="22"/>
      <c r="M40" s="22"/>
      <c r="N40" s="22"/>
      <c r="O40" s="22"/>
      <c r="P40" s="22"/>
    </row>
    <row r="41" spans="1:16" ht="39" customHeight="1">
      <c r="A41" s="22"/>
      <c r="B41" s="35"/>
      <c r="C41" s="1178" t="s">
        <v>547</v>
      </c>
      <c r="D41" s="1179"/>
      <c r="E41" s="1180"/>
      <c r="F41" s="36">
        <v>0.04</v>
      </c>
      <c r="G41" s="37">
        <v>0.04</v>
      </c>
      <c r="H41" s="37">
        <v>0.05</v>
      </c>
      <c r="I41" s="37">
        <v>0.12</v>
      </c>
      <c r="J41" s="38">
        <v>0.13</v>
      </c>
      <c r="K41" s="22"/>
      <c r="L41" s="22"/>
      <c r="M41" s="22"/>
      <c r="N41" s="22"/>
      <c r="O41" s="22"/>
      <c r="P41" s="22"/>
    </row>
    <row r="42" spans="1:16" ht="39" customHeight="1">
      <c r="A42" s="22"/>
      <c r="B42" s="39"/>
      <c r="C42" s="1178" t="s">
        <v>548</v>
      </c>
      <c r="D42" s="1179"/>
      <c r="E42" s="1180"/>
      <c r="F42" s="36" t="s">
        <v>495</v>
      </c>
      <c r="G42" s="37" t="s">
        <v>495</v>
      </c>
      <c r="H42" s="37" t="s">
        <v>495</v>
      </c>
      <c r="I42" s="37" t="s">
        <v>495</v>
      </c>
      <c r="J42" s="38" t="s">
        <v>495</v>
      </c>
      <c r="K42" s="22"/>
      <c r="L42" s="22"/>
      <c r="M42" s="22"/>
      <c r="N42" s="22"/>
      <c r="O42" s="22"/>
      <c r="P42" s="22"/>
    </row>
    <row r="43" spans="1:16" ht="39" customHeight="1" thickBot="1">
      <c r="A43" s="22"/>
      <c r="B43" s="40"/>
      <c r="C43" s="1181" t="s">
        <v>549</v>
      </c>
      <c r="D43" s="1182"/>
      <c r="E43" s="1183"/>
      <c r="F43" s="41">
        <v>0.02</v>
      </c>
      <c r="G43" s="42">
        <v>0.02</v>
      </c>
      <c r="H43" s="42">
        <v>0.02</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O46" sqref="O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c r="A45" s="48"/>
      <c r="B45" s="1194" t="s">
        <v>11</v>
      </c>
      <c r="C45" s="1195"/>
      <c r="D45" s="58"/>
      <c r="E45" s="1200" t="s">
        <v>12</v>
      </c>
      <c r="F45" s="1200"/>
      <c r="G45" s="1200"/>
      <c r="H45" s="1200"/>
      <c r="I45" s="1200"/>
      <c r="J45" s="1201"/>
      <c r="K45" s="59">
        <v>2753</v>
      </c>
      <c r="L45" s="60">
        <v>2350</v>
      </c>
      <c r="M45" s="60">
        <v>2442</v>
      </c>
      <c r="N45" s="60">
        <v>2170</v>
      </c>
      <c r="O45" s="61">
        <v>2161</v>
      </c>
      <c r="P45" s="48"/>
      <c r="Q45" s="48"/>
      <c r="R45" s="48"/>
      <c r="S45" s="48"/>
      <c r="T45" s="48"/>
      <c r="U45" s="48"/>
    </row>
    <row r="46" spans="1:21" ht="30.75" customHeight="1">
      <c r="A46" s="48"/>
      <c r="B46" s="1196"/>
      <c r="C46" s="1197"/>
      <c r="D46" s="62"/>
      <c r="E46" s="1188" t="s">
        <v>13</v>
      </c>
      <c r="F46" s="1188"/>
      <c r="G46" s="1188"/>
      <c r="H46" s="1188"/>
      <c r="I46" s="1188"/>
      <c r="J46" s="1189"/>
      <c r="K46" s="63" t="s">
        <v>495</v>
      </c>
      <c r="L46" s="64" t="s">
        <v>495</v>
      </c>
      <c r="M46" s="64" t="s">
        <v>495</v>
      </c>
      <c r="N46" s="64" t="s">
        <v>495</v>
      </c>
      <c r="O46" s="65" t="s">
        <v>495</v>
      </c>
      <c r="P46" s="48"/>
      <c r="Q46" s="48"/>
      <c r="R46" s="48"/>
      <c r="S46" s="48"/>
      <c r="T46" s="48"/>
      <c r="U46" s="48"/>
    </row>
    <row r="47" spans="1:21" ht="30.75" customHeight="1">
      <c r="A47" s="48"/>
      <c r="B47" s="1196"/>
      <c r="C47" s="1197"/>
      <c r="D47" s="62"/>
      <c r="E47" s="1188" t="s">
        <v>14</v>
      </c>
      <c r="F47" s="1188"/>
      <c r="G47" s="1188"/>
      <c r="H47" s="1188"/>
      <c r="I47" s="1188"/>
      <c r="J47" s="1189"/>
      <c r="K47" s="63" t="s">
        <v>495</v>
      </c>
      <c r="L47" s="64" t="s">
        <v>495</v>
      </c>
      <c r="M47" s="64" t="s">
        <v>495</v>
      </c>
      <c r="N47" s="64" t="s">
        <v>495</v>
      </c>
      <c r="O47" s="65" t="s">
        <v>495</v>
      </c>
      <c r="P47" s="48"/>
      <c r="Q47" s="48"/>
      <c r="R47" s="48"/>
      <c r="S47" s="48"/>
      <c r="T47" s="48"/>
      <c r="U47" s="48"/>
    </row>
    <row r="48" spans="1:21" ht="30.75" customHeight="1">
      <c r="A48" s="48"/>
      <c r="B48" s="1196"/>
      <c r="C48" s="1197"/>
      <c r="D48" s="62"/>
      <c r="E48" s="1188" t="s">
        <v>15</v>
      </c>
      <c r="F48" s="1188"/>
      <c r="G48" s="1188"/>
      <c r="H48" s="1188"/>
      <c r="I48" s="1188"/>
      <c r="J48" s="1189"/>
      <c r="K48" s="63">
        <v>939</v>
      </c>
      <c r="L48" s="64">
        <v>862</v>
      </c>
      <c r="M48" s="64">
        <v>887</v>
      </c>
      <c r="N48" s="64">
        <v>903</v>
      </c>
      <c r="O48" s="65">
        <v>842</v>
      </c>
      <c r="P48" s="48"/>
      <c r="Q48" s="48"/>
      <c r="R48" s="48"/>
      <c r="S48" s="48"/>
      <c r="T48" s="48"/>
      <c r="U48" s="48"/>
    </row>
    <row r="49" spans="1:21" ht="30.75" customHeight="1">
      <c r="A49" s="48"/>
      <c r="B49" s="1196"/>
      <c r="C49" s="1197"/>
      <c r="D49" s="62"/>
      <c r="E49" s="1188" t="s">
        <v>16</v>
      </c>
      <c r="F49" s="1188"/>
      <c r="G49" s="1188"/>
      <c r="H49" s="1188"/>
      <c r="I49" s="1188"/>
      <c r="J49" s="1189"/>
      <c r="K49" s="63" t="s">
        <v>495</v>
      </c>
      <c r="L49" s="64" t="s">
        <v>495</v>
      </c>
      <c r="M49" s="64" t="s">
        <v>495</v>
      </c>
      <c r="N49" s="64" t="s">
        <v>495</v>
      </c>
      <c r="O49" s="65" t="s">
        <v>495</v>
      </c>
      <c r="P49" s="48"/>
      <c r="Q49" s="48"/>
      <c r="R49" s="48"/>
      <c r="S49" s="48"/>
      <c r="T49" s="48"/>
      <c r="U49" s="48"/>
    </row>
    <row r="50" spans="1:21" ht="30.75" customHeight="1">
      <c r="A50" s="48"/>
      <c r="B50" s="1196"/>
      <c r="C50" s="1197"/>
      <c r="D50" s="62"/>
      <c r="E50" s="1188" t="s">
        <v>17</v>
      </c>
      <c r="F50" s="1188"/>
      <c r="G50" s="1188"/>
      <c r="H50" s="1188"/>
      <c r="I50" s="1188"/>
      <c r="J50" s="1189"/>
      <c r="K50" s="63">
        <v>81</v>
      </c>
      <c r="L50" s="64">
        <v>2</v>
      </c>
      <c r="M50" s="64">
        <v>1</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0</v>
      </c>
      <c r="N51" s="64">
        <v>1</v>
      </c>
      <c r="O51" s="65">
        <v>1</v>
      </c>
      <c r="P51" s="48"/>
      <c r="Q51" s="48"/>
      <c r="R51" s="48"/>
      <c r="S51" s="48"/>
      <c r="T51" s="48"/>
      <c r="U51" s="48"/>
    </row>
    <row r="52" spans="1:21" ht="30.75" customHeight="1">
      <c r="A52" s="48"/>
      <c r="B52" s="1186" t="s">
        <v>19</v>
      </c>
      <c r="C52" s="1187"/>
      <c r="D52" s="66"/>
      <c r="E52" s="1188" t="s">
        <v>20</v>
      </c>
      <c r="F52" s="1188"/>
      <c r="G52" s="1188"/>
      <c r="H52" s="1188"/>
      <c r="I52" s="1188"/>
      <c r="J52" s="1189"/>
      <c r="K52" s="63">
        <v>2994</v>
      </c>
      <c r="L52" s="64">
        <v>2816</v>
      </c>
      <c r="M52" s="64">
        <v>3211</v>
      </c>
      <c r="N52" s="64">
        <v>3124</v>
      </c>
      <c r="O52" s="65">
        <v>3070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780</v>
      </c>
      <c r="L53" s="69">
        <v>399</v>
      </c>
      <c r="M53" s="69">
        <v>119</v>
      </c>
      <c r="N53" s="69">
        <v>-49</v>
      </c>
      <c r="O53" s="70">
        <v>-65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535</v>
      </c>
      <c r="J40" s="79" t="s">
        <v>536</v>
      </c>
      <c r="K40" s="79" t="s">
        <v>537</v>
      </c>
      <c r="L40" s="79" t="s">
        <v>538</v>
      </c>
      <c r="M40" s="80" t="s">
        <v>539</v>
      </c>
    </row>
    <row r="41" spans="2:13" ht="27.75" customHeight="1">
      <c r="B41" s="1214" t="s">
        <v>24</v>
      </c>
      <c r="C41" s="1215"/>
      <c r="D41" s="81"/>
      <c r="E41" s="1216" t="s">
        <v>25</v>
      </c>
      <c r="F41" s="1216"/>
      <c r="G41" s="1216"/>
      <c r="H41" s="1217"/>
      <c r="I41" s="82">
        <v>22397</v>
      </c>
      <c r="J41" s="83">
        <v>20635</v>
      </c>
      <c r="K41" s="83">
        <v>20073</v>
      </c>
      <c r="L41" s="83">
        <v>21150</v>
      </c>
      <c r="M41" s="84">
        <v>21925</v>
      </c>
    </row>
    <row r="42" spans="2:13" ht="27.75" customHeight="1">
      <c r="B42" s="1204"/>
      <c r="C42" s="1205"/>
      <c r="D42" s="85"/>
      <c r="E42" s="1208" t="s">
        <v>26</v>
      </c>
      <c r="F42" s="1208"/>
      <c r="G42" s="1208"/>
      <c r="H42" s="1209"/>
      <c r="I42" s="86">
        <v>37</v>
      </c>
      <c r="J42" s="87">
        <v>32</v>
      </c>
      <c r="K42" s="87">
        <v>27</v>
      </c>
      <c r="L42" s="87">
        <v>21</v>
      </c>
      <c r="M42" s="88">
        <v>16</v>
      </c>
    </row>
    <row r="43" spans="2:13" ht="27.75" customHeight="1">
      <c r="B43" s="1204"/>
      <c r="C43" s="1205"/>
      <c r="D43" s="85"/>
      <c r="E43" s="1208" t="s">
        <v>27</v>
      </c>
      <c r="F43" s="1208"/>
      <c r="G43" s="1208"/>
      <c r="H43" s="1209"/>
      <c r="I43" s="86">
        <v>9856</v>
      </c>
      <c r="J43" s="87">
        <v>10014</v>
      </c>
      <c r="K43" s="87">
        <v>9939</v>
      </c>
      <c r="L43" s="87">
        <v>11168</v>
      </c>
      <c r="M43" s="88">
        <v>8576</v>
      </c>
    </row>
    <row r="44" spans="2:13" ht="27.75" customHeight="1">
      <c r="B44" s="1204"/>
      <c r="C44" s="1205"/>
      <c r="D44" s="85"/>
      <c r="E44" s="1208" t="s">
        <v>28</v>
      </c>
      <c r="F44" s="1208"/>
      <c r="G44" s="1208"/>
      <c r="H44" s="1209"/>
      <c r="I44" s="86" t="s">
        <v>495</v>
      </c>
      <c r="J44" s="87" t="s">
        <v>495</v>
      </c>
      <c r="K44" s="87" t="s">
        <v>495</v>
      </c>
      <c r="L44" s="87" t="s">
        <v>495</v>
      </c>
      <c r="M44" s="88" t="s">
        <v>495</v>
      </c>
    </row>
    <row r="45" spans="2:13" ht="27.75" customHeight="1">
      <c r="B45" s="1204"/>
      <c r="C45" s="1205"/>
      <c r="D45" s="85"/>
      <c r="E45" s="1208" t="s">
        <v>29</v>
      </c>
      <c r="F45" s="1208"/>
      <c r="G45" s="1208"/>
      <c r="H45" s="1209"/>
      <c r="I45" s="86">
        <v>3792</v>
      </c>
      <c r="J45" s="87">
        <v>3108</v>
      </c>
      <c r="K45" s="87">
        <v>3322</v>
      </c>
      <c r="L45" s="87">
        <v>3382</v>
      </c>
      <c r="M45" s="88">
        <v>3415</v>
      </c>
    </row>
    <row r="46" spans="2:13" ht="27.75" customHeight="1">
      <c r="B46" s="1204"/>
      <c r="C46" s="1205"/>
      <c r="D46" s="89"/>
      <c r="E46" s="1208" t="s">
        <v>30</v>
      </c>
      <c r="F46" s="1208"/>
      <c r="G46" s="1208"/>
      <c r="H46" s="1209"/>
      <c r="I46" s="86">
        <v>22</v>
      </c>
      <c r="J46" s="87">
        <v>21</v>
      </c>
      <c r="K46" s="87">
        <v>20</v>
      </c>
      <c r="L46" s="87">
        <v>19</v>
      </c>
      <c r="M46" s="88">
        <v>18</v>
      </c>
    </row>
    <row r="47" spans="2:13" ht="27.75" customHeight="1">
      <c r="B47" s="1204"/>
      <c r="C47" s="1205"/>
      <c r="D47" s="90"/>
      <c r="E47" s="1218" t="s">
        <v>31</v>
      </c>
      <c r="F47" s="1219"/>
      <c r="G47" s="1219"/>
      <c r="H47" s="1220"/>
      <c r="I47" s="86" t="s">
        <v>495</v>
      </c>
      <c r="J47" s="87" t="s">
        <v>495</v>
      </c>
      <c r="K47" s="87" t="s">
        <v>495</v>
      </c>
      <c r="L47" s="87" t="s">
        <v>495</v>
      </c>
      <c r="M47" s="88" t="s">
        <v>495</v>
      </c>
    </row>
    <row r="48" spans="2:13" ht="27.75" customHeight="1">
      <c r="B48" s="1204"/>
      <c r="C48" s="1205"/>
      <c r="D48" s="85"/>
      <c r="E48" s="1208" t="s">
        <v>32</v>
      </c>
      <c r="F48" s="1208"/>
      <c r="G48" s="1208"/>
      <c r="H48" s="1209"/>
      <c r="I48" s="86" t="s">
        <v>495</v>
      </c>
      <c r="J48" s="87" t="s">
        <v>495</v>
      </c>
      <c r="K48" s="87" t="s">
        <v>495</v>
      </c>
      <c r="L48" s="87" t="s">
        <v>495</v>
      </c>
      <c r="M48" s="88" t="s">
        <v>495</v>
      </c>
    </row>
    <row r="49" spans="2:13" ht="27.75" customHeight="1">
      <c r="B49" s="1206"/>
      <c r="C49" s="1207"/>
      <c r="D49" s="85"/>
      <c r="E49" s="1208" t="s">
        <v>33</v>
      </c>
      <c r="F49" s="1208"/>
      <c r="G49" s="1208"/>
      <c r="H49" s="1209"/>
      <c r="I49" s="86" t="s">
        <v>495</v>
      </c>
      <c r="J49" s="87" t="s">
        <v>495</v>
      </c>
      <c r="K49" s="87" t="s">
        <v>495</v>
      </c>
      <c r="L49" s="87" t="s">
        <v>495</v>
      </c>
      <c r="M49" s="88" t="s">
        <v>495</v>
      </c>
    </row>
    <row r="50" spans="2:13" ht="27.75" customHeight="1">
      <c r="B50" s="1202" t="s">
        <v>34</v>
      </c>
      <c r="C50" s="1203"/>
      <c r="D50" s="91"/>
      <c r="E50" s="1208" t="s">
        <v>35</v>
      </c>
      <c r="F50" s="1208"/>
      <c r="G50" s="1208"/>
      <c r="H50" s="1209"/>
      <c r="I50" s="86">
        <v>9045</v>
      </c>
      <c r="J50" s="87">
        <v>9132</v>
      </c>
      <c r="K50" s="87">
        <v>9676</v>
      </c>
      <c r="L50" s="87">
        <v>12418</v>
      </c>
      <c r="M50" s="88">
        <v>15080</v>
      </c>
    </row>
    <row r="51" spans="2:13" ht="27.75" customHeight="1">
      <c r="B51" s="1204"/>
      <c r="C51" s="1205"/>
      <c r="D51" s="85"/>
      <c r="E51" s="1208" t="s">
        <v>36</v>
      </c>
      <c r="F51" s="1208"/>
      <c r="G51" s="1208"/>
      <c r="H51" s="1209"/>
      <c r="I51" s="86">
        <v>941</v>
      </c>
      <c r="J51" s="87">
        <v>878</v>
      </c>
      <c r="K51" s="87">
        <v>919</v>
      </c>
      <c r="L51" s="87">
        <v>1013</v>
      </c>
      <c r="M51" s="88">
        <v>1007</v>
      </c>
    </row>
    <row r="52" spans="2:13" ht="27.75" customHeight="1">
      <c r="B52" s="1206"/>
      <c r="C52" s="1207"/>
      <c r="D52" s="85"/>
      <c r="E52" s="1208" t="s">
        <v>37</v>
      </c>
      <c r="F52" s="1208"/>
      <c r="G52" s="1208"/>
      <c r="H52" s="1209"/>
      <c r="I52" s="86">
        <v>27099</v>
      </c>
      <c r="J52" s="87">
        <v>26976</v>
      </c>
      <c r="K52" s="87">
        <v>27023</v>
      </c>
      <c r="L52" s="87">
        <v>26854</v>
      </c>
      <c r="M52" s="88">
        <v>26582</v>
      </c>
    </row>
    <row r="53" spans="2:13" ht="27.75" customHeight="1" thickBot="1">
      <c r="B53" s="1210" t="s">
        <v>21</v>
      </c>
      <c r="C53" s="1211"/>
      <c r="D53" s="92"/>
      <c r="E53" s="1212" t="s">
        <v>38</v>
      </c>
      <c r="F53" s="1212"/>
      <c r="G53" s="1212"/>
      <c r="H53" s="1213"/>
      <c r="I53" s="93">
        <v>-981</v>
      </c>
      <c r="J53" s="94">
        <v>-3176</v>
      </c>
      <c r="K53" s="94">
        <v>-4237</v>
      </c>
      <c r="L53" s="94">
        <v>-4546</v>
      </c>
      <c r="M53" s="95">
        <v>-8720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64"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30"/>
      <c r="H50" s="1231"/>
      <c r="I50" s="1231"/>
      <c r="J50" s="1232"/>
      <c r="K50" s="356" t="s">
        <v>535</v>
      </c>
      <c r="L50" s="356" t="s">
        <v>536</v>
      </c>
      <c r="M50" s="356" t="s">
        <v>537</v>
      </c>
      <c r="N50" s="356" t="s">
        <v>538</v>
      </c>
      <c r="O50" s="356" t="s">
        <v>539</v>
      </c>
    </row>
    <row r="51" spans="1:17">
      <c r="B51" s="250"/>
      <c r="C51" s="246"/>
      <c r="D51" s="246"/>
      <c r="E51" s="246"/>
      <c r="F51" s="246"/>
      <c r="G51" s="1233" t="s">
        <v>565</v>
      </c>
      <c r="H51" s="1234"/>
      <c r="I51" s="1239" t="s">
        <v>566</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572</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567</v>
      </c>
      <c r="H55" s="1245"/>
      <c r="I55" s="1243" t="s">
        <v>566</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572</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568</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21" t="s">
        <v>571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569</v>
      </c>
      <c r="I71" s="370"/>
      <c r="J71" s="366"/>
      <c r="K71" s="366"/>
      <c r="L71" s="367"/>
      <c r="M71" s="366"/>
      <c r="N71" s="367"/>
      <c r="O71" s="368"/>
    </row>
    <row r="72" spans="2:30">
      <c r="B72" s="250"/>
      <c r="C72" s="246"/>
      <c r="D72" s="246"/>
      <c r="E72" s="246"/>
      <c r="F72" s="246"/>
      <c r="G72" s="1230"/>
      <c r="H72" s="1231"/>
      <c r="I72" s="1231"/>
      <c r="J72" s="1232"/>
      <c r="K72" s="356" t="s">
        <v>535</v>
      </c>
      <c r="L72" s="356" t="s">
        <v>536</v>
      </c>
      <c r="M72" s="356" t="s">
        <v>537</v>
      </c>
      <c r="N72" s="356" t="s">
        <v>538</v>
      </c>
      <c r="O72" s="356" t="s">
        <v>539</v>
      </c>
    </row>
    <row r="73" spans="2:30">
      <c r="B73" s="250"/>
      <c r="C73" s="246"/>
      <c r="D73" s="246"/>
      <c r="E73" s="246"/>
      <c r="F73" s="246"/>
      <c r="G73" s="1233" t="s">
        <v>565</v>
      </c>
      <c r="H73" s="1234"/>
      <c r="I73" s="1239" t="s">
        <v>566</v>
      </c>
      <c r="J73" s="1239"/>
      <c r="K73" s="1253"/>
      <c r="L73" s="1253"/>
      <c r="M73" s="1242"/>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570</v>
      </c>
      <c r="J75" s="1243"/>
      <c r="K75" s="1254">
        <v>9.3000000000000007</v>
      </c>
      <c r="L75" s="1254">
        <v>6.7</v>
      </c>
      <c r="M75" s="1254">
        <v>4</v>
      </c>
      <c r="N75" s="1254">
        <v>1.4</v>
      </c>
      <c r="O75" s="1254">
        <v>0</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567</v>
      </c>
      <c r="H77" s="1245"/>
      <c r="I77" s="1243" t="s">
        <v>566</v>
      </c>
      <c r="J77" s="1243"/>
      <c r="K77" s="1253">
        <v>64.599999999999994</v>
      </c>
      <c r="L77" s="1253">
        <v>52.8</v>
      </c>
      <c r="M77" s="1242">
        <v>48.6</v>
      </c>
      <c r="N77" s="1242">
        <v>32.799999999999997</v>
      </c>
      <c r="O77" s="1242">
        <v>20.2</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570</v>
      </c>
      <c r="J79" s="1252"/>
      <c r="K79" s="1256">
        <v>12.4</v>
      </c>
      <c r="L79" s="1256">
        <v>11.5</v>
      </c>
      <c r="M79" s="1256">
        <v>10.4</v>
      </c>
      <c r="N79" s="1256">
        <v>9.5</v>
      </c>
      <c r="O79" s="1256">
        <v>8.6</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50" zoomScaleNormal="5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76" zoomScale="50" zoomScaleNormal="5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534</v>
      </c>
      <c r="G2" s="113"/>
      <c r="H2" s="114"/>
    </row>
    <row r="3" spans="1:8">
      <c r="A3" s="110" t="s">
        <v>527</v>
      </c>
      <c r="B3" s="115"/>
      <c r="C3" s="116"/>
      <c r="D3" s="117">
        <v>118383</v>
      </c>
      <c r="E3" s="118"/>
      <c r="F3" s="119">
        <v>70489</v>
      </c>
      <c r="G3" s="120"/>
      <c r="H3" s="121"/>
    </row>
    <row r="4" spans="1:8">
      <c r="A4" s="122"/>
      <c r="B4" s="123"/>
      <c r="C4" s="124"/>
      <c r="D4" s="125">
        <v>49587</v>
      </c>
      <c r="E4" s="126"/>
      <c r="F4" s="127">
        <v>37817</v>
      </c>
      <c r="G4" s="128"/>
      <c r="H4" s="129"/>
    </row>
    <row r="5" spans="1:8">
      <c r="A5" s="110" t="s">
        <v>529</v>
      </c>
      <c r="B5" s="115"/>
      <c r="C5" s="116"/>
      <c r="D5" s="117">
        <v>73139</v>
      </c>
      <c r="E5" s="118"/>
      <c r="F5" s="119">
        <v>84389</v>
      </c>
      <c r="G5" s="120"/>
      <c r="H5" s="121"/>
    </row>
    <row r="6" spans="1:8">
      <c r="A6" s="122"/>
      <c r="B6" s="123"/>
      <c r="C6" s="124"/>
      <c r="D6" s="125">
        <v>35923</v>
      </c>
      <c r="E6" s="126"/>
      <c r="F6" s="127">
        <v>44339</v>
      </c>
      <c r="G6" s="128"/>
      <c r="H6" s="129"/>
    </row>
    <row r="7" spans="1:8">
      <c r="A7" s="110" t="s">
        <v>530</v>
      </c>
      <c r="B7" s="115"/>
      <c r="C7" s="116"/>
      <c r="D7" s="117">
        <v>166944</v>
      </c>
      <c r="E7" s="118"/>
      <c r="F7" s="119">
        <v>83623</v>
      </c>
      <c r="G7" s="120"/>
      <c r="H7" s="121"/>
    </row>
    <row r="8" spans="1:8">
      <c r="A8" s="122"/>
      <c r="B8" s="123"/>
      <c r="C8" s="124"/>
      <c r="D8" s="125">
        <v>43410</v>
      </c>
      <c r="E8" s="126"/>
      <c r="F8" s="127">
        <v>48787</v>
      </c>
      <c r="G8" s="128"/>
      <c r="H8" s="129"/>
    </row>
    <row r="9" spans="1:8">
      <c r="A9" s="110" t="s">
        <v>531</v>
      </c>
      <c r="B9" s="115"/>
      <c r="C9" s="116"/>
      <c r="D9" s="117">
        <v>102102</v>
      </c>
      <c r="E9" s="118"/>
      <c r="F9" s="119">
        <v>87974</v>
      </c>
      <c r="G9" s="120"/>
      <c r="H9" s="121"/>
    </row>
    <row r="10" spans="1:8">
      <c r="A10" s="122"/>
      <c r="B10" s="123"/>
      <c r="C10" s="124"/>
      <c r="D10" s="125">
        <v>58744</v>
      </c>
      <c r="E10" s="126"/>
      <c r="F10" s="127">
        <v>48183</v>
      </c>
      <c r="G10" s="128"/>
      <c r="H10" s="129"/>
    </row>
    <row r="11" spans="1:8">
      <c r="A11" s="110" t="s">
        <v>532</v>
      </c>
      <c r="B11" s="115"/>
      <c r="C11" s="116"/>
      <c r="D11" s="117">
        <v>116381</v>
      </c>
      <c r="E11" s="118"/>
      <c r="F11" s="119">
        <v>78864</v>
      </c>
      <c r="G11" s="120"/>
      <c r="H11" s="121"/>
    </row>
    <row r="12" spans="1:8">
      <c r="A12" s="122"/>
      <c r="B12" s="123"/>
      <c r="C12" s="130"/>
      <c r="D12" s="125">
        <v>73043</v>
      </c>
      <c r="E12" s="126"/>
      <c r="F12" s="127">
        <v>46136</v>
      </c>
      <c r="G12" s="128"/>
      <c r="H12" s="129"/>
    </row>
    <row r="13" spans="1:8">
      <c r="A13" s="110"/>
      <c r="B13" s="115"/>
      <c r="C13" s="131"/>
      <c r="D13" s="132">
        <v>115390</v>
      </c>
      <c r="E13" s="133"/>
      <c r="F13" s="134">
        <v>81068</v>
      </c>
      <c r="G13" s="135"/>
      <c r="H13" s="121"/>
    </row>
    <row r="14" spans="1:8">
      <c r="A14" s="122"/>
      <c r="B14" s="123"/>
      <c r="C14" s="124"/>
      <c r="D14" s="125">
        <v>52141</v>
      </c>
      <c r="E14" s="126"/>
      <c r="F14" s="127">
        <v>45052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4.29</v>
      </c>
      <c r="C19" s="136">
        <f>ROUND(VALUE(SUBSTITUTE(実質収支比率等に係る経年分析!G$48,"▲","-")),2)</f>
        <v>4.68</v>
      </c>
      <c r="D19" s="136">
        <f>ROUND(VALUE(SUBSTITUTE(実質収支比率等に係る経年分析!H$48,"▲","-")),2)</f>
        <v>5.63</v>
      </c>
      <c r="E19" s="136">
        <f>ROUND(VALUE(SUBSTITUTE(実質収支比率等に係る経年分析!I$48,"▲","-")),2)</f>
        <v>6.58</v>
      </c>
      <c r="F19" s="136">
        <f>ROUND(VALUE(SUBSTITUTE(実質収支比率等に係る経年分析!J$48,"▲","-")),2)</f>
        <v>7</v>
      </c>
    </row>
    <row r="20" spans="1:11">
      <c r="A20" s="136" t="s">
        <v>43</v>
      </c>
      <c r="B20" s="136">
        <f>ROUND(VALUE(SUBSTITUTE(実質収支比率等に係る経年分析!F$47,"▲","-")),2)</f>
        <v>15.88</v>
      </c>
      <c r="C20" s="136">
        <f>ROUND(VALUE(SUBSTITUTE(実質収支比率等に係る経年分析!G$47,"▲","-")),2)</f>
        <v>12.08</v>
      </c>
      <c r="D20" s="136">
        <f>ROUND(VALUE(SUBSTITUTE(実質収支比率等に係る経年分析!H$47,"▲","-")),2)</f>
        <v>12.05</v>
      </c>
      <c r="E20" s="136">
        <f>ROUND(VALUE(SUBSTITUTE(実質収支比率等に係る経年分析!I$47,"▲","-")),2)</f>
        <v>16.989999999999998</v>
      </c>
      <c r="F20" s="136">
        <f>ROUND(VALUE(SUBSTITUTE(実質収支比率等に係る経年分析!J$47,"▲","-")),2)</f>
        <v>29.61</v>
      </c>
    </row>
    <row r="21" spans="1:11">
      <c r="A21" s="136" t="s">
        <v>44</v>
      </c>
      <c r="B21" s="136">
        <f>IF(ISNUMBER(VALUE(SUBSTITUTE(実質収支比率等に係る経年分析!F$49,"▲","-"))),ROUND(VALUE(SUBSTITUTE(実質収支比率等に係る経年分析!F$49,"▲","-")),2),NA())</f>
        <v>11.29</v>
      </c>
      <c r="C21" s="136">
        <f>IF(ISNUMBER(VALUE(SUBSTITUTE(実質収支比率等に係る経年分析!G$49,"▲","-"))),ROUND(VALUE(SUBSTITUTE(実質収支比率等に係る経年分析!G$49,"▲","-")),2),NA())</f>
        <v>13.53</v>
      </c>
      <c r="D21" s="136">
        <f>IF(ISNUMBER(VALUE(SUBSTITUTE(実質収支比率等に係る経年分析!H$49,"▲","-"))),ROUND(VALUE(SUBSTITUTE(実質収支比率等に係る経年分析!H$49,"▲","-")),2),NA())</f>
        <v>16.25</v>
      </c>
      <c r="E21" s="136">
        <f>IF(ISNUMBER(VALUE(SUBSTITUTE(実質収支比率等に係る経年分析!I$49,"▲","-"))),ROUND(VALUE(SUBSTITUTE(実質収支比率等に係る経年分析!I$49,"▲","-")),2),NA())</f>
        <v>6.24</v>
      </c>
      <c r="F21" s="136">
        <f>IF(ISNUMBER(VALUE(SUBSTITUTE(実質収支比率等に係る経年分析!J$49,"▲","-"))),ROUND(VALUE(SUBSTITUTE(実質収支比率等に係る経年分析!J$49,"▲","-")),2),NA())</f>
        <v>12.11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交通船特別会計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0.13</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0.36</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0.73</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2.93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2.2599999999999998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v>
      </c>
    </row>
    <row r="34" spans="1:16">
      <c r="A34" s="137" t="str">
        <f>IF(連結実質赤字比率に係る赤字・黒字の構成分析!C$36="",NA(),連結実質赤字比率に係る赤字・黒字の構成分析!C$36)</f>
        <v>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4.6500000000000004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6.92</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2.61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2.87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9.2200000000000006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2994</v>
      </c>
      <c r="E42" s="138"/>
      <c r="F42" s="138"/>
      <c r="G42" s="138">
        <f>'実質公債費比率（分子）の構造'!L$52</f>
        <v>2816</v>
      </c>
      <c r="H42" s="138"/>
      <c r="I42" s="138"/>
      <c r="J42" s="138">
        <f>'実質公債費比率（分子）の構造'!M$52</f>
        <v>3211</v>
      </c>
      <c r="K42" s="138"/>
      <c r="L42" s="138"/>
      <c r="M42" s="138">
        <f>'実質公債費比率（分子）の構造'!N$52</f>
        <v>3124</v>
      </c>
      <c r="N42" s="138"/>
      <c r="O42" s="138"/>
      <c r="P42" s="138">
        <f>'実質公債費比率（分子）の構造'!O$52</f>
        <v>3070</v>
      </c>
    </row>
    <row r="43" spans="1:16">
      <c r="A43" s="138" t="s">
        <v>52</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1</v>
      </c>
      <c r="L43" s="138"/>
      <c r="M43" s="138"/>
      <c r="N43" s="138">
        <f>'実質公債費比率（分子）の構造'!O$51</f>
        <v>1</v>
      </c>
      <c r="O43" s="138"/>
      <c r="P43" s="138"/>
    </row>
    <row r="44" spans="1:16">
      <c r="A44" s="138" t="s">
        <v>53</v>
      </c>
      <c r="B44" s="138">
        <f>'実質公債費比率（分子）の構造'!K$50</f>
        <v>81</v>
      </c>
      <c r="C44" s="138"/>
      <c r="D44" s="138"/>
      <c r="E44" s="138">
        <f>'実質公債費比率（分子）の構造'!L$50</f>
        <v>2</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939</v>
      </c>
      <c r="C46" s="138"/>
      <c r="D46" s="138"/>
      <c r="E46" s="138">
        <f>'実質公債費比率（分子）の構造'!L$48</f>
        <v>862</v>
      </c>
      <c r="F46" s="138"/>
      <c r="G46" s="138"/>
      <c r="H46" s="138">
        <f>'実質公債費比率（分子）の構造'!M$48</f>
        <v>887</v>
      </c>
      <c r="I46" s="138"/>
      <c r="J46" s="138"/>
      <c r="K46" s="138">
        <f>'実質公債費比率（分子）の構造'!N$48</f>
        <v>903</v>
      </c>
      <c r="L46" s="138"/>
      <c r="M46" s="138"/>
      <c r="N46" s="138">
        <f>'実質公債費比率（分子）の構造'!O$48</f>
        <v>842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2753</v>
      </c>
      <c r="C49" s="138"/>
      <c r="D49" s="138"/>
      <c r="E49" s="138">
        <f>'実質公債費比率（分子）の構造'!L$45</f>
        <v>2350</v>
      </c>
      <c r="F49" s="138"/>
      <c r="G49" s="138"/>
      <c r="H49" s="138">
        <f>'実質公債費比率（分子）の構造'!M$45</f>
        <v>2442</v>
      </c>
      <c r="I49" s="138"/>
      <c r="J49" s="138"/>
      <c r="K49" s="138">
        <f>'実質公債費比率（分子）の構造'!N$45</f>
        <v>2170</v>
      </c>
      <c r="L49" s="138"/>
      <c r="M49" s="138"/>
      <c r="N49" s="138">
        <f>'実質公債費比率（分子）の構造'!O$45</f>
        <v>2161</v>
      </c>
      <c r="O49" s="138"/>
      <c r="P49" s="138"/>
    </row>
    <row r="50" spans="1:16">
      <c r="A50" s="138" t="s">
        <v>59</v>
      </c>
      <c r="B50" s="138" t="e">
        <f>NA()</f>
        <v>#N/A</v>
      </c>
      <c r="C50" s="138">
        <f>IF(ISNUMBER('実質公債費比率（分子）の構造'!K$53),'実質公債費比率（分子）の構造'!K$53,NA())</f>
        <v>780</v>
      </c>
      <c r="D50" s="138" t="e">
        <f>NA()</f>
        <v>#N/A</v>
      </c>
      <c r="E50" s="138" t="e">
        <f>NA()</f>
        <v>#N/A</v>
      </c>
      <c r="F50" s="138">
        <f>IF(ISNUMBER('実質公債費比率（分子）の構造'!L$53),'実質公債費比率（分子）の構造'!L$53,NA())</f>
        <v>399</v>
      </c>
      <c r="G50" s="138" t="e">
        <f>NA()</f>
        <v>#N/A</v>
      </c>
      <c r="H50" s="138" t="e">
        <f>NA()</f>
        <v>#N/A</v>
      </c>
      <c r="I50" s="138">
        <f>IF(ISNUMBER('実質公債費比率（分子）の構造'!M$53),'実質公債費比率（分子）の構造'!M$53,NA())</f>
        <v>119</v>
      </c>
      <c r="J50" s="138" t="e">
        <f>NA()</f>
        <v>#N/A</v>
      </c>
      <c r="K50" s="138" t="e">
        <f>NA()</f>
        <v>#N/A</v>
      </c>
      <c r="L50" s="138">
        <f>IF(ISNUMBER('実質公債費比率（分子）の構造'!N$53),'実質公債費比率（分子）の構造'!N$53,NA())</f>
        <v>-49</v>
      </c>
      <c r="M50" s="138" t="e">
        <f>NA()</f>
        <v>#N/A</v>
      </c>
      <c r="N50" s="138" t="e">
        <f>NA()</f>
        <v>#N/A</v>
      </c>
      <c r="O50" s="138">
        <f>IF(ISNUMBER('実質公債費比率（分子）の構造'!O$53),'実質公債費比率（分子）の構造'!O$53,NA())</f>
        <v>-65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27099</v>
      </c>
      <c r="E56" s="137"/>
      <c r="F56" s="137"/>
      <c r="G56" s="137">
        <f>'将来負担比率（分子）の構造'!J$52</f>
        <v>26976</v>
      </c>
      <c r="H56" s="137"/>
      <c r="I56" s="137"/>
      <c r="J56" s="137">
        <f>'将来負担比率（分子）の構造'!K$52</f>
        <v>27023</v>
      </c>
      <c r="K56" s="137"/>
      <c r="L56" s="137"/>
      <c r="M56" s="137">
        <f>'将来負担比率（分子）の構造'!L$52</f>
        <v>26854</v>
      </c>
      <c r="N56" s="137"/>
      <c r="O56" s="137"/>
      <c r="P56" s="137">
        <f>'将来負担比率（分子）の構造'!M$52</f>
        <v>26582</v>
      </c>
    </row>
    <row r="57" spans="1:16">
      <c r="A57" s="137" t="s">
        <v>36</v>
      </c>
      <c r="B57" s="137"/>
      <c r="C57" s="137"/>
      <c r="D57" s="137">
        <f>'将来負担比率（分子）の構造'!I$51</f>
        <v>941</v>
      </c>
      <c r="E57" s="137"/>
      <c r="F57" s="137"/>
      <c r="G57" s="137">
        <f>'将来負担比率（分子）の構造'!J$51</f>
        <v>878</v>
      </c>
      <c r="H57" s="137"/>
      <c r="I57" s="137"/>
      <c r="J57" s="137">
        <f>'将来負担比率（分子）の構造'!K$51</f>
        <v>919</v>
      </c>
      <c r="K57" s="137"/>
      <c r="L57" s="137"/>
      <c r="M57" s="137">
        <f>'将来負担比率（分子）の構造'!L$51</f>
        <v>1013</v>
      </c>
      <c r="N57" s="137"/>
      <c r="O57" s="137"/>
      <c r="P57" s="137">
        <f>'将来負担比率（分子）の構造'!M$51</f>
        <v>1007</v>
      </c>
    </row>
    <row r="58" spans="1:16">
      <c r="A58" s="137" t="s">
        <v>35</v>
      </c>
      <c r="B58" s="137"/>
      <c r="C58" s="137"/>
      <c r="D58" s="137">
        <f>'将来負担比率（分子）の構造'!I$50</f>
        <v>9045</v>
      </c>
      <c r="E58" s="137"/>
      <c r="F58" s="137"/>
      <c r="G58" s="137">
        <f>'将来負担比率（分子）の構造'!J$50</f>
        <v>9132</v>
      </c>
      <c r="H58" s="137"/>
      <c r="I58" s="137"/>
      <c r="J58" s="137">
        <f>'将来負担比率（分子）の構造'!K$50</f>
        <v>9676</v>
      </c>
      <c r="K58" s="137"/>
      <c r="L58" s="137"/>
      <c r="M58" s="137">
        <f>'将来負担比率（分子）の構造'!L$50</f>
        <v>12418</v>
      </c>
      <c r="N58" s="137"/>
      <c r="O58" s="137"/>
      <c r="P58" s="137">
        <f>'将来負担比率（分子）の構造'!M$50</f>
        <v>15080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22</v>
      </c>
      <c r="C61" s="137"/>
      <c r="D61" s="137"/>
      <c r="E61" s="137">
        <f>'将来負担比率（分子）の構造'!J$46</f>
        <v>21</v>
      </c>
      <c r="F61" s="137"/>
      <c r="G61" s="137"/>
      <c r="H61" s="137">
        <f>'将来負担比率（分子）の構造'!K$46</f>
        <v>20</v>
      </c>
      <c r="I61" s="137"/>
      <c r="J61" s="137"/>
      <c r="K61" s="137">
        <f>'将来負担比率（分子）の構造'!L$46</f>
        <v>19</v>
      </c>
      <c r="L61" s="137"/>
      <c r="M61" s="137"/>
      <c r="N61" s="137">
        <f>'将来負担比率（分子）の構造'!M$46</f>
        <v>18</v>
      </c>
      <c r="O61" s="137"/>
      <c r="P61" s="137"/>
    </row>
    <row r="62" spans="1:16">
      <c r="A62" s="137" t="s">
        <v>29</v>
      </c>
      <c r="B62" s="137">
        <f>'将来負担比率（分子）の構造'!I$45</f>
        <v>3792</v>
      </c>
      <c r="C62" s="137"/>
      <c r="D62" s="137"/>
      <c r="E62" s="137">
        <f>'将来負担比率（分子）の構造'!J$45</f>
        <v>3108</v>
      </c>
      <c r="F62" s="137"/>
      <c r="G62" s="137"/>
      <c r="H62" s="137">
        <f>'将来負担比率（分子）の構造'!K$45</f>
        <v>3322</v>
      </c>
      <c r="I62" s="137"/>
      <c r="J62" s="137"/>
      <c r="K62" s="137">
        <f>'将来負担比率（分子）の構造'!L$45</f>
        <v>3382</v>
      </c>
      <c r="L62" s="137"/>
      <c r="M62" s="137"/>
      <c r="N62" s="137">
        <f>'将来負担比率（分子）の構造'!M$45</f>
        <v>3415</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9856</v>
      </c>
      <c r="C64" s="137"/>
      <c r="D64" s="137"/>
      <c r="E64" s="137">
        <f>'将来負担比率（分子）の構造'!J$43</f>
        <v>10014</v>
      </c>
      <c r="F64" s="137"/>
      <c r="G64" s="137"/>
      <c r="H64" s="137">
        <f>'将来負担比率（分子）の構造'!K$43</f>
        <v>9939</v>
      </c>
      <c r="I64" s="137"/>
      <c r="J64" s="137"/>
      <c r="K64" s="137">
        <f>'将来負担比率（分子）の構造'!L$43</f>
        <v>11168</v>
      </c>
      <c r="L64" s="137"/>
      <c r="M64" s="137"/>
      <c r="N64" s="137">
        <f>'将来負担比率（分子）の構造'!M$43</f>
        <v>8576</v>
      </c>
      <c r="O64" s="137"/>
      <c r="P64" s="137"/>
    </row>
    <row r="65" spans="1:16">
      <c r="A65" s="137" t="s">
        <v>26</v>
      </c>
      <c r="B65" s="137">
        <f>'将来負担比率（分子）の構造'!I$42</f>
        <v>37</v>
      </c>
      <c r="C65" s="137"/>
      <c r="D65" s="137"/>
      <c r="E65" s="137">
        <f>'将来負担比率（分子）の構造'!J$42</f>
        <v>32</v>
      </c>
      <c r="F65" s="137"/>
      <c r="G65" s="137"/>
      <c r="H65" s="137">
        <f>'将来負担比率（分子）の構造'!K$42</f>
        <v>27</v>
      </c>
      <c r="I65" s="137"/>
      <c r="J65" s="137"/>
      <c r="K65" s="137">
        <f>'将来負担比率（分子）の構造'!L$42</f>
        <v>21</v>
      </c>
      <c r="L65" s="137"/>
      <c r="M65" s="137"/>
      <c r="N65" s="137">
        <f>'将来負担比率（分子）の構造'!M$42</f>
        <v>16</v>
      </c>
      <c r="O65" s="137"/>
      <c r="P65" s="137"/>
    </row>
    <row r="66" spans="1:16">
      <c r="A66" s="137" t="s">
        <v>25</v>
      </c>
      <c r="B66" s="137">
        <f>'将来負担比率（分子）の構造'!I$41</f>
        <v>22397</v>
      </c>
      <c r="C66" s="137"/>
      <c r="D66" s="137"/>
      <c r="E66" s="137">
        <f>'将来負担比率（分子）の構造'!J$41</f>
        <v>20635</v>
      </c>
      <c r="F66" s="137"/>
      <c r="G66" s="137"/>
      <c r="H66" s="137">
        <f>'将来負担比率（分子）の構造'!K$41</f>
        <v>20073</v>
      </c>
      <c r="I66" s="137"/>
      <c r="J66" s="137"/>
      <c r="K66" s="137">
        <f>'将来負担比率（分子）の構造'!L$41</f>
        <v>21150</v>
      </c>
      <c r="L66" s="137"/>
      <c r="M66" s="137"/>
      <c r="N66" s="137">
        <f>'将来負担比率（分子）の構造'!M$41</f>
        <v>21925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C1"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3799036</v>
      </c>
      <c r="S5" s="671"/>
      <c r="T5" s="671"/>
      <c r="U5" s="671"/>
      <c r="V5" s="671"/>
      <c r="W5" s="671"/>
      <c r="X5" s="671"/>
      <c r="Y5" s="718"/>
      <c r="Z5" s="731">
        <v>16.5</v>
      </c>
      <c r="AA5" s="731"/>
      <c r="AB5" s="731"/>
      <c r="AC5" s="731"/>
      <c r="AD5" s="732">
        <v>3799036</v>
      </c>
      <c r="AE5" s="732"/>
      <c r="AF5" s="732"/>
      <c r="AG5" s="732"/>
      <c r="AH5" s="732"/>
      <c r="AI5" s="732"/>
      <c r="AJ5" s="732"/>
      <c r="AK5" s="732"/>
      <c r="AL5" s="719">
        <v>29.2</v>
      </c>
      <c r="AM5" s="688"/>
      <c r="AN5" s="688"/>
      <c r="AO5" s="720"/>
      <c r="AP5" s="707" t="s">
        <v>210</v>
      </c>
      <c r="AQ5" s="708"/>
      <c r="AR5" s="708"/>
      <c r="AS5" s="708"/>
      <c r="AT5" s="708"/>
      <c r="AU5" s="708"/>
      <c r="AV5" s="708"/>
      <c r="AW5" s="708"/>
      <c r="AX5" s="708"/>
      <c r="AY5" s="708"/>
      <c r="AZ5" s="708"/>
      <c r="BA5" s="708"/>
      <c r="BB5" s="708"/>
      <c r="BC5" s="708"/>
      <c r="BD5" s="708"/>
      <c r="BE5" s="708"/>
      <c r="BF5" s="709"/>
      <c r="BG5" s="620">
        <v>3798088</v>
      </c>
      <c r="BH5" s="621"/>
      <c r="BI5" s="621"/>
      <c r="BJ5" s="621"/>
      <c r="BK5" s="621"/>
      <c r="BL5" s="621"/>
      <c r="BM5" s="621"/>
      <c r="BN5" s="622"/>
      <c r="BO5" s="673">
        <v>100</v>
      </c>
      <c r="BP5" s="673"/>
      <c r="BQ5" s="673"/>
      <c r="BR5" s="673"/>
      <c r="BS5" s="674">
        <v>152212</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225645</v>
      </c>
      <c r="S6" s="621"/>
      <c r="T6" s="621"/>
      <c r="U6" s="621"/>
      <c r="V6" s="621"/>
      <c r="W6" s="621"/>
      <c r="X6" s="621"/>
      <c r="Y6" s="622"/>
      <c r="Z6" s="673">
        <v>1</v>
      </c>
      <c r="AA6" s="673"/>
      <c r="AB6" s="673"/>
      <c r="AC6" s="673"/>
      <c r="AD6" s="674">
        <v>225645</v>
      </c>
      <c r="AE6" s="674"/>
      <c r="AF6" s="674"/>
      <c r="AG6" s="674"/>
      <c r="AH6" s="674"/>
      <c r="AI6" s="674"/>
      <c r="AJ6" s="674"/>
      <c r="AK6" s="674"/>
      <c r="AL6" s="643">
        <v>1.7</v>
      </c>
      <c r="AM6" s="675"/>
      <c r="AN6" s="675"/>
      <c r="AO6" s="676"/>
      <c r="AP6" s="617" t="s">
        <v>215</v>
      </c>
      <c r="AQ6" s="618"/>
      <c r="AR6" s="618"/>
      <c r="AS6" s="618"/>
      <c r="AT6" s="618"/>
      <c r="AU6" s="618"/>
      <c r="AV6" s="618"/>
      <c r="AW6" s="618"/>
      <c r="AX6" s="618"/>
      <c r="AY6" s="618"/>
      <c r="AZ6" s="618"/>
      <c r="BA6" s="618"/>
      <c r="BB6" s="618"/>
      <c r="BC6" s="618"/>
      <c r="BD6" s="618"/>
      <c r="BE6" s="618"/>
      <c r="BF6" s="619"/>
      <c r="BG6" s="620">
        <v>3798088</v>
      </c>
      <c r="BH6" s="621"/>
      <c r="BI6" s="621"/>
      <c r="BJ6" s="621"/>
      <c r="BK6" s="621"/>
      <c r="BL6" s="621"/>
      <c r="BM6" s="621"/>
      <c r="BN6" s="622"/>
      <c r="BO6" s="673">
        <v>100</v>
      </c>
      <c r="BP6" s="673"/>
      <c r="BQ6" s="673"/>
      <c r="BR6" s="673"/>
      <c r="BS6" s="674">
        <v>152212</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167764</v>
      </c>
      <c r="CS6" s="621"/>
      <c r="CT6" s="621"/>
      <c r="CU6" s="621"/>
      <c r="CV6" s="621"/>
      <c r="CW6" s="621"/>
      <c r="CX6" s="621"/>
      <c r="CY6" s="622"/>
      <c r="CZ6" s="673">
        <v>0.8</v>
      </c>
      <c r="DA6" s="673"/>
      <c r="DB6" s="673"/>
      <c r="DC6" s="673"/>
      <c r="DD6" s="626" t="s">
        <v>217</v>
      </c>
      <c r="DE6" s="621"/>
      <c r="DF6" s="621"/>
      <c r="DG6" s="621"/>
      <c r="DH6" s="621"/>
      <c r="DI6" s="621"/>
      <c r="DJ6" s="621"/>
      <c r="DK6" s="621"/>
      <c r="DL6" s="621"/>
      <c r="DM6" s="621"/>
      <c r="DN6" s="621"/>
      <c r="DO6" s="621"/>
      <c r="DP6" s="622"/>
      <c r="DQ6" s="626">
        <v>167763</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2489</v>
      </c>
      <c r="S7" s="621"/>
      <c r="T7" s="621"/>
      <c r="U7" s="621"/>
      <c r="V7" s="621"/>
      <c r="W7" s="621"/>
      <c r="X7" s="621"/>
      <c r="Y7" s="622"/>
      <c r="Z7" s="673">
        <v>0</v>
      </c>
      <c r="AA7" s="673"/>
      <c r="AB7" s="673"/>
      <c r="AC7" s="673"/>
      <c r="AD7" s="674">
        <v>2489</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1665255</v>
      </c>
      <c r="BH7" s="621"/>
      <c r="BI7" s="621"/>
      <c r="BJ7" s="621"/>
      <c r="BK7" s="621"/>
      <c r="BL7" s="621"/>
      <c r="BM7" s="621"/>
      <c r="BN7" s="622"/>
      <c r="BO7" s="673">
        <v>43.8</v>
      </c>
      <c r="BP7" s="673"/>
      <c r="BQ7" s="673"/>
      <c r="BR7" s="673"/>
      <c r="BS7" s="674">
        <v>152212</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5249102</v>
      </c>
      <c r="CS7" s="621"/>
      <c r="CT7" s="621"/>
      <c r="CU7" s="621"/>
      <c r="CV7" s="621"/>
      <c r="CW7" s="621"/>
      <c r="CX7" s="621"/>
      <c r="CY7" s="622"/>
      <c r="CZ7" s="673">
        <v>23.9</v>
      </c>
      <c r="DA7" s="673"/>
      <c r="DB7" s="673"/>
      <c r="DC7" s="673"/>
      <c r="DD7" s="626">
        <v>672078</v>
      </c>
      <c r="DE7" s="621"/>
      <c r="DF7" s="621"/>
      <c r="DG7" s="621"/>
      <c r="DH7" s="621"/>
      <c r="DI7" s="621"/>
      <c r="DJ7" s="621"/>
      <c r="DK7" s="621"/>
      <c r="DL7" s="621"/>
      <c r="DM7" s="621"/>
      <c r="DN7" s="621"/>
      <c r="DO7" s="621"/>
      <c r="DP7" s="622"/>
      <c r="DQ7" s="626">
        <v>4643883</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4986</v>
      </c>
      <c r="S8" s="621"/>
      <c r="T8" s="621"/>
      <c r="U8" s="621"/>
      <c r="V8" s="621"/>
      <c r="W8" s="621"/>
      <c r="X8" s="621"/>
      <c r="Y8" s="622"/>
      <c r="Z8" s="673">
        <v>0</v>
      </c>
      <c r="AA8" s="673"/>
      <c r="AB8" s="673"/>
      <c r="AC8" s="673"/>
      <c r="AD8" s="674">
        <v>4986</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43067</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6346456</v>
      </c>
      <c r="CS8" s="621"/>
      <c r="CT8" s="621"/>
      <c r="CU8" s="621"/>
      <c r="CV8" s="621"/>
      <c r="CW8" s="621"/>
      <c r="CX8" s="621"/>
      <c r="CY8" s="622"/>
      <c r="CZ8" s="673">
        <v>28.9</v>
      </c>
      <c r="DA8" s="673"/>
      <c r="DB8" s="673"/>
      <c r="DC8" s="673"/>
      <c r="DD8" s="626">
        <v>33230</v>
      </c>
      <c r="DE8" s="621"/>
      <c r="DF8" s="621"/>
      <c r="DG8" s="621"/>
      <c r="DH8" s="621"/>
      <c r="DI8" s="621"/>
      <c r="DJ8" s="621"/>
      <c r="DK8" s="621"/>
      <c r="DL8" s="621"/>
      <c r="DM8" s="621"/>
      <c r="DN8" s="621"/>
      <c r="DO8" s="621"/>
      <c r="DP8" s="622"/>
      <c r="DQ8" s="626">
        <v>3042085</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2906</v>
      </c>
      <c r="S9" s="621"/>
      <c r="T9" s="621"/>
      <c r="U9" s="621"/>
      <c r="V9" s="621"/>
      <c r="W9" s="621"/>
      <c r="X9" s="621"/>
      <c r="Y9" s="622"/>
      <c r="Z9" s="673">
        <v>0</v>
      </c>
      <c r="AA9" s="673"/>
      <c r="AB9" s="673"/>
      <c r="AC9" s="673"/>
      <c r="AD9" s="674">
        <v>2906</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849297</v>
      </c>
      <c r="BH9" s="621"/>
      <c r="BI9" s="621"/>
      <c r="BJ9" s="621"/>
      <c r="BK9" s="621"/>
      <c r="BL9" s="621"/>
      <c r="BM9" s="621"/>
      <c r="BN9" s="622"/>
      <c r="BO9" s="673">
        <v>22.4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1957227</v>
      </c>
      <c r="CS9" s="621"/>
      <c r="CT9" s="621"/>
      <c r="CU9" s="621"/>
      <c r="CV9" s="621"/>
      <c r="CW9" s="621"/>
      <c r="CX9" s="621"/>
      <c r="CY9" s="622"/>
      <c r="CZ9" s="673">
        <v>8.9</v>
      </c>
      <c r="DA9" s="673"/>
      <c r="DB9" s="673"/>
      <c r="DC9" s="673"/>
      <c r="DD9" s="626">
        <v>444445</v>
      </c>
      <c r="DE9" s="621"/>
      <c r="DF9" s="621"/>
      <c r="DG9" s="621"/>
      <c r="DH9" s="621"/>
      <c r="DI9" s="621"/>
      <c r="DJ9" s="621"/>
      <c r="DK9" s="621"/>
      <c r="DL9" s="621"/>
      <c r="DM9" s="621"/>
      <c r="DN9" s="621"/>
      <c r="DO9" s="621"/>
      <c r="DP9" s="622"/>
      <c r="DQ9" s="626">
        <v>1398428</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486574</v>
      </c>
      <c r="S10" s="621"/>
      <c r="T10" s="621"/>
      <c r="U10" s="621"/>
      <c r="V10" s="621"/>
      <c r="W10" s="621"/>
      <c r="X10" s="621"/>
      <c r="Y10" s="622"/>
      <c r="Z10" s="673">
        <v>2.1</v>
      </c>
      <c r="AA10" s="673"/>
      <c r="AB10" s="673"/>
      <c r="AC10" s="673"/>
      <c r="AD10" s="674">
        <v>486574</v>
      </c>
      <c r="AE10" s="674"/>
      <c r="AF10" s="674"/>
      <c r="AG10" s="674"/>
      <c r="AH10" s="674"/>
      <c r="AI10" s="674"/>
      <c r="AJ10" s="674"/>
      <c r="AK10" s="674"/>
      <c r="AL10" s="643">
        <v>3.7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50454</v>
      </c>
      <c r="BH10" s="621"/>
      <c r="BI10" s="621"/>
      <c r="BJ10" s="621"/>
      <c r="BK10" s="621"/>
      <c r="BL10" s="621"/>
      <c r="BM10" s="621"/>
      <c r="BN10" s="622"/>
      <c r="BO10" s="673">
        <v>1.3</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26619</v>
      </c>
      <c r="S11" s="621"/>
      <c r="T11" s="621"/>
      <c r="U11" s="621"/>
      <c r="V11" s="621"/>
      <c r="W11" s="621"/>
      <c r="X11" s="621"/>
      <c r="Y11" s="622"/>
      <c r="Z11" s="673">
        <v>0.1</v>
      </c>
      <c r="AA11" s="673"/>
      <c r="AB11" s="673"/>
      <c r="AC11" s="673"/>
      <c r="AD11" s="674">
        <v>26619</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722437</v>
      </c>
      <c r="BH11" s="621"/>
      <c r="BI11" s="621"/>
      <c r="BJ11" s="621"/>
      <c r="BK11" s="621"/>
      <c r="BL11" s="621"/>
      <c r="BM11" s="621"/>
      <c r="BN11" s="622"/>
      <c r="BO11" s="673">
        <v>19</v>
      </c>
      <c r="BP11" s="673"/>
      <c r="BQ11" s="673"/>
      <c r="BR11" s="673"/>
      <c r="BS11" s="626">
        <v>152212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1112589</v>
      </c>
      <c r="CS11" s="621"/>
      <c r="CT11" s="621"/>
      <c r="CU11" s="621"/>
      <c r="CV11" s="621"/>
      <c r="CW11" s="621"/>
      <c r="CX11" s="621"/>
      <c r="CY11" s="622"/>
      <c r="CZ11" s="673">
        <v>5.0999999999999996</v>
      </c>
      <c r="DA11" s="673"/>
      <c r="DB11" s="673"/>
      <c r="DC11" s="673"/>
      <c r="DD11" s="626">
        <v>250171</v>
      </c>
      <c r="DE11" s="621"/>
      <c r="DF11" s="621"/>
      <c r="DG11" s="621"/>
      <c r="DH11" s="621"/>
      <c r="DI11" s="621"/>
      <c r="DJ11" s="621"/>
      <c r="DK11" s="621"/>
      <c r="DL11" s="621"/>
      <c r="DM11" s="621"/>
      <c r="DN11" s="621"/>
      <c r="DO11" s="621"/>
      <c r="DP11" s="622"/>
      <c r="DQ11" s="626">
        <v>765510</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1826801</v>
      </c>
      <c r="BH12" s="621"/>
      <c r="BI12" s="621"/>
      <c r="BJ12" s="621"/>
      <c r="BK12" s="621"/>
      <c r="BL12" s="621"/>
      <c r="BM12" s="621"/>
      <c r="BN12" s="622"/>
      <c r="BO12" s="673">
        <v>48.1</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307498</v>
      </c>
      <c r="CS12" s="621"/>
      <c r="CT12" s="621"/>
      <c r="CU12" s="621"/>
      <c r="CV12" s="621"/>
      <c r="CW12" s="621"/>
      <c r="CX12" s="621"/>
      <c r="CY12" s="622"/>
      <c r="CZ12" s="673">
        <v>1.4</v>
      </c>
      <c r="DA12" s="673"/>
      <c r="DB12" s="673"/>
      <c r="DC12" s="673"/>
      <c r="DD12" s="626">
        <v>918</v>
      </c>
      <c r="DE12" s="621"/>
      <c r="DF12" s="621"/>
      <c r="DG12" s="621"/>
      <c r="DH12" s="621"/>
      <c r="DI12" s="621"/>
      <c r="DJ12" s="621"/>
      <c r="DK12" s="621"/>
      <c r="DL12" s="621"/>
      <c r="DM12" s="621"/>
      <c r="DN12" s="621"/>
      <c r="DO12" s="621"/>
      <c r="DP12" s="622"/>
      <c r="DQ12" s="626">
        <v>183134</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28624</v>
      </c>
      <c r="S13" s="621"/>
      <c r="T13" s="621"/>
      <c r="U13" s="621"/>
      <c r="V13" s="621"/>
      <c r="W13" s="621"/>
      <c r="X13" s="621"/>
      <c r="Y13" s="622"/>
      <c r="Z13" s="673">
        <v>0.1</v>
      </c>
      <c r="AA13" s="673"/>
      <c r="AB13" s="673"/>
      <c r="AC13" s="673"/>
      <c r="AD13" s="674">
        <v>28624</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1814649</v>
      </c>
      <c r="BH13" s="621"/>
      <c r="BI13" s="621"/>
      <c r="BJ13" s="621"/>
      <c r="BK13" s="621"/>
      <c r="BL13" s="621"/>
      <c r="BM13" s="621"/>
      <c r="BN13" s="622"/>
      <c r="BO13" s="673">
        <v>47.8</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1470780</v>
      </c>
      <c r="CS13" s="621"/>
      <c r="CT13" s="621"/>
      <c r="CU13" s="621"/>
      <c r="CV13" s="621"/>
      <c r="CW13" s="621"/>
      <c r="CX13" s="621"/>
      <c r="CY13" s="622"/>
      <c r="CZ13" s="673">
        <v>6.7</v>
      </c>
      <c r="DA13" s="673"/>
      <c r="DB13" s="673"/>
      <c r="DC13" s="673"/>
      <c r="DD13" s="626">
        <v>835432</v>
      </c>
      <c r="DE13" s="621"/>
      <c r="DF13" s="621"/>
      <c r="DG13" s="621"/>
      <c r="DH13" s="621"/>
      <c r="DI13" s="621"/>
      <c r="DJ13" s="621"/>
      <c r="DK13" s="621"/>
      <c r="DL13" s="621"/>
      <c r="DM13" s="621"/>
      <c r="DN13" s="621"/>
      <c r="DO13" s="621"/>
      <c r="DP13" s="622"/>
      <c r="DQ13" s="626">
        <v>540364</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100812</v>
      </c>
      <c r="BH14" s="621"/>
      <c r="BI14" s="621"/>
      <c r="BJ14" s="621"/>
      <c r="BK14" s="621"/>
      <c r="BL14" s="621"/>
      <c r="BM14" s="621"/>
      <c r="BN14" s="622"/>
      <c r="BO14" s="673">
        <v>2.7</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1042346</v>
      </c>
      <c r="CS14" s="621"/>
      <c r="CT14" s="621"/>
      <c r="CU14" s="621"/>
      <c r="CV14" s="621"/>
      <c r="CW14" s="621"/>
      <c r="CX14" s="621"/>
      <c r="CY14" s="622"/>
      <c r="CZ14" s="673">
        <v>4.8</v>
      </c>
      <c r="DA14" s="673"/>
      <c r="DB14" s="673"/>
      <c r="DC14" s="673"/>
      <c r="DD14" s="626">
        <v>535207</v>
      </c>
      <c r="DE14" s="621"/>
      <c r="DF14" s="621"/>
      <c r="DG14" s="621"/>
      <c r="DH14" s="621"/>
      <c r="DI14" s="621"/>
      <c r="DJ14" s="621"/>
      <c r="DK14" s="621"/>
      <c r="DL14" s="621"/>
      <c r="DM14" s="621"/>
      <c r="DN14" s="621"/>
      <c r="DO14" s="621"/>
      <c r="DP14" s="622"/>
      <c r="DQ14" s="626">
        <v>550790</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7113</v>
      </c>
      <c r="S15" s="621"/>
      <c r="T15" s="621"/>
      <c r="U15" s="621"/>
      <c r="V15" s="621"/>
      <c r="W15" s="621"/>
      <c r="X15" s="621"/>
      <c r="Y15" s="622"/>
      <c r="Z15" s="673">
        <v>0</v>
      </c>
      <c r="AA15" s="673"/>
      <c r="AB15" s="673"/>
      <c r="AC15" s="673"/>
      <c r="AD15" s="674">
        <v>7113</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205220</v>
      </c>
      <c r="BH15" s="621"/>
      <c r="BI15" s="621"/>
      <c r="BJ15" s="621"/>
      <c r="BK15" s="621"/>
      <c r="BL15" s="621"/>
      <c r="BM15" s="621"/>
      <c r="BN15" s="622"/>
      <c r="BO15" s="673">
        <v>5.4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1880525</v>
      </c>
      <c r="CS15" s="621"/>
      <c r="CT15" s="621"/>
      <c r="CU15" s="621"/>
      <c r="CV15" s="621"/>
      <c r="CW15" s="621"/>
      <c r="CX15" s="621"/>
      <c r="CY15" s="622"/>
      <c r="CZ15" s="673">
        <v>8.6</v>
      </c>
      <c r="DA15" s="673"/>
      <c r="DB15" s="673"/>
      <c r="DC15" s="673"/>
      <c r="DD15" s="626">
        <v>606487</v>
      </c>
      <c r="DE15" s="621"/>
      <c r="DF15" s="621"/>
      <c r="DG15" s="621"/>
      <c r="DH15" s="621"/>
      <c r="DI15" s="621"/>
      <c r="DJ15" s="621"/>
      <c r="DK15" s="621"/>
      <c r="DL15" s="621"/>
      <c r="DM15" s="621"/>
      <c r="DN15" s="621"/>
      <c r="DO15" s="621"/>
      <c r="DP15" s="622"/>
      <c r="DQ15" s="626">
        <v>1220652</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9048925</v>
      </c>
      <c r="S16" s="621"/>
      <c r="T16" s="621"/>
      <c r="U16" s="621"/>
      <c r="V16" s="621"/>
      <c r="W16" s="621"/>
      <c r="X16" s="621"/>
      <c r="Y16" s="622"/>
      <c r="Z16" s="673">
        <v>39.4</v>
      </c>
      <c r="AA16" s="673"/>
      <c r="AB16" s="673"/>
      <c r="AC16" s="673"/>
      <c r="AD16" s="674">
        <v>8306549</v>
      </c>
      <c r="AE16" s="674"/>
      <c r="AF16" s="674"/>
      <c r="AG16" s="674"/>
      <c r="AH16" s="674"/>
      <c r="AI16" s="674"/>
      <c r="AJ16" s="674"/>
      <c r="AK16" s="674"/>
      <c r="AL16" s="643">
        <v>63.8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93479</v>
      </c>
      <c r="CS16" s="621"/>
      <c r="CT16" s="621"/>
      <c r="CU16" s="621"/>
      <c r="CV16" s="621"/>
      <c r="CW16" s="621"/>
      <c r="CX16" s="621"/>
      <c r="CY16" s="622"/>
      <c r="CZ16" s="673">
        <v>0.4</v>
      </c>
      <c r="DA16" s="673"/>
      <c r="DB16" s="673"/>
      <c r="DC16" s="673"/>
      <c r="DD16" s="626" t="s">
        <v>112</v>
      </c>
      <c r="DE16" s="621"/>
      <c r="DF16" s="621"/>
      <c r="DG16" s="621"/>
      <c r="DH16" s="621"/>
      <c r="DI16" s="621"/>
      <c r="DJ16" s="621"/>
      <c r="DK16" s="621"/>
      <c r="DL16" s="621"/>
      <c r="DM16" s="621"/>
      <c r="DN16" s="621"/>
      <c r="DO16" s="621"/>
      <c r="DP16" s="622"/>
      <c r="DQ16" s="626">
        <v>17381</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8306549</v>
      </c>
      <c r="S17" s="621"/>
      <c r="T17" s="621"/>
      <c r="U17" s="621"/>
      <c r="V17" s="621"/>
      <c r="W17" s="621"/>
      <c r="X17" s="621"/>
      <c r="Y17" s="622"/>
      <c r="Z17" s="673">
        <v>36.1</v>
      </c>
      <c r="AA17" s="673"/>
      <c r="AB17" s="673"/>
      <c r="AC17" s="673"/>
      <c r="AD17" s="674">
        <v>8306549</v>
      </c>
      <c r="AE17" s="674"/>
      <c r="AF17" s="674"/>
      <c r="AG17" s="674"/>
      <c r="AH17" s="674"/>
      <c r="AI17" s="674"/>
      <c r="AJ17" s="674"/>
      <c r="AK17" s="674"/>
      <c r="AL17" s="643">
        <v>63.8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2270066</v>
      </c>
      <c r="CS17" s="621"/>
      <c r="CT17" s="621"/>
      <c r="CU17" s="621"/>
      <c r="CV17" s="621"/>
      <c r="CW17" s="621"/>
      <c r="CX17" s="621"/>
      <c r="CY17" s="622"/>
      <c r="CZ17" s="673">
        <v>10.4</v>
      </c>
      <c r="DA17" s="673"/>
      <c r="DB17" s="673"/>
      <c r="DC17" s="673"/>
      <c r="DD17" s="626" t="s">
        <v>112</v>
      </c>
      <c r="DE17" s="621"/>
      <c r="DF17" s="621"/>
      <c r="DG17" s="621"/>
      <c r="DH17" s="621"/>
      <c r="DI17" s="621"/>
      <c r="DJ17" s="621"/>
      <c r="DK17" s="621"/>
      <c r="DL17" s="621"/>
      <c r="DM17" s="621"/>
      <c r="DN17" s="621"/>
      <c r="DO17" s="621"/>
      <c r="DP17" s="622"/>
      <c r="DQ17" s="626">
        <v>2178380</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742376</v>
      </c>
      <c r="S18" s="621"/>
      <c r="T18" s="621"/>
      <c r="U18" s="621"/>
      <c r="V18" s="621"/>
      <c r="W18" s="621"/>
      <c r="X18" s="621"/>
      <c r="Y18" s="622"/>
      <c r="Z18" s="673">
        <v>3.2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32096</v>
      </c>
      <c r="CS18" s="621"/>
      <c r="CT18" s="621"/>
      <c r="CU18" s="621"/>
      <c r="CV18" s="621"/>
      <c r="CW18" s="621"/>
      <c r="CX18" s="621"/>
      <c r="CY18" s="622"/>
      <c r="CZ18" s="673">
        <v>0.1</v>
      </c>
      <c r="DA18" s="673"/>
      <c r="DB18" s="673"/>
      <c r="DC18" s="673"/>
      <c r="DD18" s="626" t="s">
        <v>112</v>
      </c>
      <c r="DE18" s="621"/>
      <c r="DF18" s="621"/>
      <c r="DG18" s="621"/>
      <c r="DH18" s="621"/>
      <c r="DI18" s="621"/>
      <c r="DJ18" s="621"/>
      <c r="DK18" s="621"/>
      <c r="DL18" s="621"/>
      <c r="DM18" s="621"/>
      <c r="DN18" s="621"/>
      <c r="DO18" s="621"/>
      <c r="DP18" s="622"/>
      <c r="DQ18" s="626">
        <v>32096</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948</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13632917</v>
      </c>
      <c r="S20" s="621"/>
      <c r="T20" s="621"/>
      <c r="U20" s="621"/>
      <c r="V20" s="621"/>
      <c r="W20" s="621"/>
      <c r="X20" s="621"/>
      <c r="Y20" s="622"/>
      <c r="Z20" s="673">
        <v>59.3</v>
      </c>
      <c r="AA20" s="673"/>
      <c r="AB20" s="673"/>
      <c r="AC20" s="673"/>
      <c r="AD20" s="674">
        <v>12890541</v>
      </c>
      <c r="AE20" s="674"/>
      <c r="AF20" s="674"/>
      <c r="AG20" s="674"/>
      <c r="AH20" s="674"/>
      <c r="AI20" s="674"/>
      <c r="AJ20" s="674"/>
      <c r="AK20" s="674"/>
      <c r="AL20" s="643">
        <v>99.1</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948</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21929928</v>
      </c>
      <c r="CS20" s="621"/>
      <c r="CT20" s="621"/>
      <c r="CU20" s="621"/>
      <c r="CV20" s="621"/>
      <c r="CW20" s="621"/>
      <c r="CX20" s="621"/>
      <c r="CY20" s="622"/>
      <c r="CZ20" s="673">
        <v>100</v>
      </c>
      <c r="DA20" s="673"/>
      <c r="DB20" s="673"/>
      <c r="DC20" s="673"/>
      <c r="DD20" s="626">
        <v>3377968</v>
      </c>
      <c r="DE20" s="621"/>
      <c r="DF20" s="621"/>
      <c r="DG20" s="621"/>
      <c r="DH20" s="621"/>
      <c r="DI20" s="621"/>
      <c r="DJ20" s="621"/>
      <c r="DK20" s="621"/>
      <c r="DL20" s="621"/>
      <c r="DM20" s="621"/>
      <c r="DN20" s="621"/>
      <c r="DO20" s="621"/>
      <c r="DP20" s="622"/>
      <c r="DQ20" s="626">
        <v>14740466</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2723</v>
      </c>
      <c r="S21" s="621"/>
      <c r="T21" s="621"/>
      <c r="U21" s="621"/>
      <c r="V21" s="621"/>
      <c r="W21" s="621"/>
      <c r="X21" s="621"/>
      <c r="Y21" s="622"/>
      <c r="Z21" s="673">
        <v>0</v>
      </c>
      <c r="AA21" s="673"/>
      <c r="AB21" s="673"/>
      <c r="AC21" s="673"/>
      <c r="AD21" s="674">
        <v>2723</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948</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159402</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430825</v>
      </c>
      <c r="S23" s="621"/>
      <c r="T23" s="621"/>
      <c r="U23" s="621"/>
      <c r="V23" s="621"/>
      <c r="W23" s="621"/>
      <c r="X23" s="621"/>
      <c r="Y23" s="622"/>
      <c r="Z23" s="673">
        <v>1.9</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50784</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8940253</v>
      </c>
      <c r="CS24" s="671"/>
      <c r="CT24" s="671"/>
      <c r="CU24" s="671"/>
      <c r="CV24" s="671"/>
      <c r="CW24" s="671"/>
      <c r="CX24" s="671"/>
      <c r="CY24" s="718"/>
      <c r="CZ24" s="722">
        <v>40.799999999999997</v>
      </c>
      <c r="DA24" s="723"/>
      <c r="DB24" s="723"/>
      <c r="DC24" s="724"/>
      <c r="DD24" s="717">
        <v>5953727</v>
      </c>
      <c r="DE24" s="671"/>
      <c r="DF24" s="671"/>
      <c r="DG24" s="671"/>
      <c r="DH24" s="671"/>
      <c r="DI24" s="671"/>
      <c r="DJ24" s="671"/>
      <c r="DK24" s="718"/>
      <c r="DL24" s="717">
        <v>5916264</v>
      </c>
      <c r="DM24" s="671"/>
      <c r="DN24" s="671"/>
      <c r="DO24" s="671"/>
      <c r="DP24" s="671"/>
      <c r="DQ24" s="671"/>
      <c r="DR24" s="671"/>
      <c r="DS24" s="671"/>
      <c r="DT24" s="671"/>
      <c r="DU24" s="671"/>
      <c r="DV24" s="718"/>
      <c r="DW24" s="719">
        <v>42.9</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2741590</v>
      </c>
      <c r="S25" s="621"/>
      <c r="T25" s="621"/>
      <c r="U25" s="621"/>
      <c r="V25" s="621"/>
      <c r="W25" s="621"/>
      <c r="X25" s="621"/>
      <c r="Y25" s="622"/>
      <c r="Z25" s="673">
        <v>11.9</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2907688</v>
      </c>
      <c r="CS25" s="639"/>
      <c r="CT25" s="639"/>
      <c r="CU25" s="639"/>
      <c r="CV25" s="639"/>
      <c r="CW25" s="639"/>
      <c r="CX25" s="639"/>
      <c r="CY25" s="640"/>
      <c r="CZ25" s="623">
        <v>13.3</v>
      </c>
      <c r="DA25" s="641"/>
      <c r="DB25" s="641"/>
      <c r="DC25" s="642"/>
      <c r="DD25" s="626">
        <v>2706332</v>
      </c>
      <c r="DE25" s="639"/>
      <c r="DF25" s="639"/>
      <c r="DG25" s="639"/>
      <c r="DH25" s="639"/>
      <c r="DI25" s="639"/>
      <c r="DJ25" s="639"/>
      <c r="DK25" s="640"/>
      <c r="DL25" s="626">
        <v>2677173</v>
      </c>
      <c r="DM25" s="639"/>
      <c r="DN25" s="639"/>
      <c r="DO25" s="639"/>
      <c r="DP25" s="639"/>
      <c r="DQ25" s="639"/>
      <c r="DR25" s="639"/>
      <c r="DS25" s="639"/>
      <c r="DT25" s="639"/>
      <c r="DU25" s="639"/>
      <c r="DV25" s="640"/>
      <c r="DW25" s="643">
        <v>19.399999999999999</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v>117098</v>
      </c>
      <c r="S26" s="621"/>
      <c r="T26" s="621"/>
      <c r="U26" s="621"/>
      <c r="V26" s="621"/>
      <c r="W26" s="621"/>
      <c r="X26" s="621"/>
      <c r="Y26" s="622"/>
      <c r="Z26" s="673">
        <v>0.5</v>
      </c>
      <c r="AA26" s="673"/>
      <c r="AB26" s="673"/>
      <c r="AC26" s="673"/>
      <c r="AD26" s="674">
        <v>117098</v>
      </c>
      <c r="AE26" s="674"/>
      <c r="AF26" s="674"/>
      <c r="AG26" s="674"/>
      <c r="AH26" s="674"/>
      <c r="AI26" s="674"/>
      <c r="AJ26" s="674"/>
      <c r="AK26" s="674"/>
      <c r="AL26" s="643">
        <v>0.9</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1757692</v>
      </c>
      <c r="CS26" s="621"/>
      <c r="CT26" s="621"/>
      <c r="CU26" s="621"/>
      <c r="CV26" s="621"/>
      <c r="CW26" s="621"/>
      <c r="CX26" s="621"/>
      <c r="CY26" s="622"/>
      <c r="CZ26" s="623">
        <v>8</v>
      </c>
      <c r="DA26" s="641"/>
      <c r="DB26" s="641"/>
      <c r="DC26" s="642"/>
      <c r="DD26" s="626">
        <v>1625619</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1254875</v>
      </c>
      <c r="S27" s="621"/>
      <c r="T27" s="621"/>
      <c r="U27" s="621"/>
      <c r="V27" s="621"/>
      <c r="W27" s="621"/>
      <c r="X27" s="621"/>
      <c r="Y27" s="622"/>
      <c r="Z27" s="673">
        <v>5.5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3799036</v>
      </c>
      <c r="BH27" s="621"/>
      <c r="BI27" s="621"/>
      <c r="BJ27" s="621"/>
      <c r="BK27" s="621"/>
      <c r="BL27" s="621"/>
      <c r="BM27" s="621"/>
      <c r="BN27" s="622"/>
      <c r="BO27" s="673">
        <v>100</v>
      </c>
      <c r="BP27" s="673"/>
      <c r="BQ27" s="673"/>
      <c r="BR27" s="673"/>
      <c r="BS27" s="626">
        <v>152212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3762499</v>
      </c>
      <c r="CS27" s="639"/>
      <c r="CT27" s="639"/>
      <c r="CU27" s="639"/>
      <c r="CV27" s="639"/>
      <c r="CW27" s="639"/>
      <c r="CX27" s="639"/>
      <c r="CY27" s="640"/>
      <c r="CZ27" s="623">
        <v>17.2</v>
      </c>
      <c r="DA27" s="641"/>
      <c r="DB27" s="641"/>
      <c r="DC27" s="642"/>
      <c r="DD27" s="626">
        <v>1069015</v>
      </c>
      <c r="DE27" s="639"/>
      <c r="DF27" s="639"/>
      <c r="DG27" s="639"/>
      <c r="DH27" s="639"/>
      <c r="DI27" s="639"/>
      <c r="DJ27" s="639"/>
      <c r="DK27" s="640"/>
      <c r="DL27" s="626">
        <v>1060711</v>
      </c>
      <c r="DM27" s="639"/>
      <c r="DN27" s="639"/>
      <c r="DO27" s="639"/>
      <c r="DP27" s="639"/>
      <c r="DQ27" s="639"/>
      <c r="DR27" s="639"/>
      <c r="DS27" s="639"/>
      <c r="DT27" s="639"/>
      <c r="DU27" s="639"/>
      <c r="DV27" s="640"/>
      <c r="DW27" s="643">
        <v>7.7</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317684</v>
      </c>
      <c r="S28" s="621"/>
      <c r="T28" s="621"/>
      <c r="U28" s="621"/>
      <c r="V28" s="621"/>
      <c r="W28" s="621"/>
      <c r="X28" s="621"/>
      <c r="Y28" s="622"/>
      <c r="Z28" s="673">
        <v>1.4</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2270066</v>
      </c>
      <c r="CS28" s="621"/>
      <c r="CT28" s="621"/>
      <c r="CU28" s="621"/>
      <c r="CV28" s="621"/>
      <c r="CW28" s="621"/>
      <c r="CX28" s="621"/>
      <c r="CY28" s="622"/>
      <c r="CZ28" s="623">
        <v>10.4</v>
      </c>
      <c r="DA28" s="641"/>
      <c r="DB28" s="641"/>
      <c r="DC28" s="642"/>
      <c r="DD28" s="626">
        <v>2178380</v>
      </c>
      <c r="DE28" s="621"/>
      <c r="DF28" s="621"/>
      <c r="DG28" s="621"/>
      <c r="DH28" s="621"/>
      <c r="DI28" s="621"/>
      <c r="DJ28" s="621"/>
      <c r="DK28" s="622"/>
      <c r="DL28" s="626">
        <v>2178380</v>
      </c>
      <c r="DM28" s="621"/>
      <c r="DN28" s="621"/>
      <c r="DO28" s="621"/>
      <c r="DP28" s="621"/>
      <c r="DQ28" s="621"/>
      <c r="DR28" s="621"/>
      <c r="DS28" s="621"/>
      <c r="DT28" s="621"/>
      <c r="DU28" s="621"/>
      <c r="DV28" s="622"/>
      <c r="DW28" s="643">
        <v>15.8</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104492</v>
      </c>
      <c r="S29" s="621"/>
      <c r="T29" s="621"/>
      <c r="U29" s="621"/>
      <c r="V29" s="621"/>
      <c r="W29" s="621"/>
      <c r="X29" s="621"/>
      <c r="Y29" s="622"/>
      <c r="Z29" s="673">
        <v>0.5</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2270066</v>
      </c>
      <c r="CS29" s="639"/>
      <c r="CT29" s="639"/>
      <c r="CU29" s="639"/>
      <c r="CV29" s="639"/>
      <c r="CW29" s="639"/>
      <c r="CX29" s="639"/>
      <c r="CY29" s="640"/>
      <c r="CZ29" s="623">
        <v>10.4</v>
      </c>
      <c r="DA29" s="641"/>
      <c r="DB29" s="641"/>
      <c r="DC29" s="642"/>
      <c r="DD29" s="626">
        <v>2178380</v>
      </c>
      <c r="DE29" s="639"/>
      <c r="DF29" s="639"/>
      <c r="DG29" s="639"/>
      <c r="DH29" s="639"/>
      <c r="DI29" s="639"/>
      <c r="DJ29" s="639"/>
      <c r="DK29" s="640"/>
      <c r="DL29" s="626">
        <v>2178380</v>
      </c>
      <c r="DM29" s="639"/>
      <c r="DN29" s="639"/>
      <c r="DO29" s="639"/>
      <c r="DP29" s="639"/>
      <c r="DQ29" s="639"/>
      <c r="DR29" s="639"/>
      <c r="DS29" s="639"/>
      <c r="DT29" s="639"/>
      <c r="DU29" s="639"/>
      <c r="DV29" s="640"/>
      <c r="DW29" s="643">
        <v>15.8</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94460</v>
      </c>
      <c r="S30" s="621"/>
      <c r="T30" s="621"/>
      <c r="U30" s="621"/>
      <c r="V30" s="621"/>
      <c r="W30" s="621"/>
      <c r="X30" s="621"/>
      <c r="Y30" s="622"/>
      <c r="Z30" s="673">
        <v>0.4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99.6</v>
      </c>
      <c r="BH30" s="687"/>
      <c r="BI30" s="687"/>
      <c r="BJ30" s="687"/>
      <c r="BK30" s="687"/>
      <c r="BL30" s="687"/>
      <c r="BM30" s="688">
        <v>97.4</v>
      </c>
      <c r="BN30" s="687"/>
      <c r="BO30" s="687"/>
      <c r="BP30" s="687"/>
      <c r="BQ30" s="689"/>
      <c r="BR30" s="686">
        <v>99.5</v>
      </c>
      <c r="BS30" s="687"/>
      <c r="BT30" s="687"/>
      <c r="BU30" s="687"/>
      <c r="BV30" s="687"/>
      <c r="BW30" s="687"/>
      <c r="BX30" s="688">
        <v>96.8</v>
      </c>
      <c r="BY30" s="687"/>
      <c r="BZ30" s="687"/>
      <c r="CA30" s="687"/>
      <c r="CB30" s="689"/>
      <c r="CD30" s="692"/>
      <c r="CE30" s="693"/>
      <c r="CF30" s="657" t="s">
        <v>293</v>
      </c>
      <c r="CG30" s="654"/>
      <c r="CH30" s="654"/>
      <c r="CI30" s="654"/>
      <c r="CJ30" s="654"/>
      <c r="CK30" s="654"/>
      <c r="CL30" s="654"/>
      <c r="CM30" s="654"/>
      <c r="CN30" s="654"/>
      <c r="CO30" s="654"/>
      <c r="CP30" s="654"/>
      <c r="CQ30" s="655"/>
      <c r="CR30" s="620">
        <v>2113186</v>
      </c>
      <c r="CS30" s="621"/>
      <c r="CT30" s="621"/>
      <c r="CU30" s="621"/>
      <c r="CV30" s="621"/>
      <c r="CW30" s="621"/>
      <c r="CX30" s="621"/>
      <c r="CY30" s="622"/>
      <c r="CZ30" s="623">
        <v>9.6</v>
      </c>
      <c r="DA30" s="641"/>
      <c r="DB30" s="641"/>
      <c r="DC30" s="642"/>
      <c r="DD30" s="626">
        <v>2035928</v>
      </c>
      <c r="DE30" s="621"/>
      <c r="DF30" s="621"/>
      <c r="DG30" s="621"/>
      <c r="DH30" s="621"/>
      <c r="DI30" s="621"/>
      <c r="DJ30" s="621"/>
      <c r="DK30" s="622"/>
      <c r="DL30" s="626">
        <v>2035928</v>
      </c>
      <c r="DM30" s="621"/>
      <c r="DN30" s="621"/>
      <c r="DO30" s="621"/>
      <c r="DP30" s="621"/>
      <c r="DQ30" s="621"/>
      <c r="DR30" s="621"/>
      <c r="DS30" s="621"/>
      <c r="DT30" s="621"/>
      <c r="DU30" s="621"/>
      <c r="DV30" s="622"/>
      <c r="DW30" s="643">
        <v>14.8</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1106770</v>
      </c>
      <c r="S31" s="621"/>
      <c r="T31" s="621"/>
      <c r="U31" s="621"/>
      <c r="V31" s="621"/>
      <c r="W31" s="621"/>
      <c r="X31" s="621"/>
      <c r="Y31" s="622"/>
      <c r="Z31" s="673">
        <v>4.8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99.5</v>
      </c>
      <c r="BH31" s="639"/>
      <c r="BI31" s="639"/>
      <c r="BJ31" s="639"/>
      <c r="BK31" s="639"/>
      <c r="BL31" s="639"/>
      <c r="BM31" s="675">
        <v>98.6</v>
      </c>
      <c r="BN31" s="685"/>
      <c r="BO31" s="685"/>
      <c r="BP31" s="685"/>
      <c r="BQ31" s="649"/>
      <c r="BR31" s="684">
        <v>99.4</v>
      </c>
      <c r="BS31" s="639"/>
      <c r="BT31" s="639"/>
      <c r="BU31" s="639"/>
      <c r="BV31" s="639"/>
      <c r="BW31" s="639"/>
      <c r="BX31" s="675">
        <v>98</v>
      </c>
      <c r="BY31" s="685"/>
      <c r="BZ31" s="685"/>
      <c r="CA31" s="685"/>
      <c r="CB31" s="649"/>
      <c r="CD31" s="692"/>
      <c r="CE31" s="693"/>
      <c r="CF31" s="657" t="s">
        <v>297</v>
      </c>
      <c r="CG31" s="654"/>
      <c r="CH31" s="654"/>
      <c r="CI31" s="654"/>
      <c r="CJ31" s="654"/>
      <c r="CK31" s="654"/>
      <c r="CL31" s="654"/>
      <c r="CM31" s="654"/>
      <c r="CN31" s="654"/>
      <c r="CO31" s="654"/>
      <c r="CP31" s="654"/>
      <c r="CQ31" s="655"/>
      <c r="CR31" s="620">
        <v>156880</v>
      </c>
      <c r="CS31" s="639"/>
      <c r="CT31" s="639"/>
      <c r="CU31" s="639"/>
      <c r="CV31" s="639"/>
      <c r="CW31" s="639"/>
      <c r="CX31" s="639"/>
      <c r="CY31" s="640"/>
      <c r="CZ31" s="623">
        <v>0.7</v>
      </c>
      <c r="DA31" s="641"/>
      <c r="DB31" s="641"/>
      <c r="DC31" s="642"/>
      <c r="DD31" s="626">
        <v>142452</v>
      </c>
      <c r="DE31" s="639"/>
      <c r="DF31" s="639"/>
      <c r="DG31" s="639"/>
      <c r="DH31" s="639"/>
      <c r="DI31" s="639"/>
      <c r="DJ31" s="639"/>
      <c r="DK31" s="640"/>
      <c r="DL31" s="626">
        <v>142452</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184980</v>
      </c>
      <c r="S32" s="621"/>
      <c r="T32" s="621"/>
      <c r="U32" s="621"/>
      <c r="V32" s="621"/>
      <c r="W32" s="621"/>
      <c r="X32" s="621"/>
      <c r="Y32" s="622"/>
      <c r="Z32" s="673">
        <v>0.8</v>
      </c>
      <c r="AA32" s="673"/>
      <c r="AB32" s="673"/>
      <c r="AC32" s="673"/>
      <c r="AD32" s="674">
        <v>48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99.6</v>
      </c>
      <c r="BH32" s="605"/>
      <c r="BI32" s="605"/>
      <c r="BJ32" s="605"/>
      <c r="BK32" s="605"/>
      <c r="BL32" s="605"/>
      <c r="BM32" s="668">
        <v>96</v>
      </c>
      <c r="BN32" s="605"/>
      <c r="BO32" s="605"/>
      <c r="BP32" s="605"/>
      <c r="BQ32" s="662"/>
      <c r="BR32" s="683">
        <v>99.5</v>
      </c>
      <c r="BS32" s="605"/>
      <c r="BT32" s="605"/>
      <c r="BU32" s="605"/>
      <c r="BV32" s="605"/>
      <c r="BW32" s="605"/>
      <c r="BX32" s="668">
        <v>95.7</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2784900</v>
      </c>
      <c r="S33" s="621"/>
      <c r="T33" s="621"/>
      <c r="U33" s="621"/>
      <c r="V33" s="621"/>
      <c r="W33" s="621"/>
      <c r="X33" s="621"/>
      <c r="Y33" s="622"/>
      <c r="Z33" s="673">
        <v>12.1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9518228</v>
      </c>
      <c r="CS33" s="639"/>
      <c r="CT33" s="639"/>
      <c r="CU33" s="639"/>
      <c r="CV33" s="639"/>
      <c r="CW33" s="639"/>
      <c r="CX33" s="639"/>
      <c r="CY33" s="640"/>
      <c r="CZ33" s="623">
        <v>43.4</v>
      </c>
      <c r="DA33" s="641"/>
      <c r="DB33" s="641"/>
      <c r="DC33" s="642"/>
      <c r="DD33" s="626">
        <v>7885367</v>
      </c>
      <c r="DE33" s="639"/>
      <c r="DF33" s="639"/>
      <c r="DG33" s="639"/>
      <c r="DH33" s="639"/>
      <c r="DI33" s="639"/>
      <c r="DJ33" s="639"/>
      <c r="DK33" s="640"/>
      <c r="DL33" s="626">
        <v>4836147</v>
      </c>
      <c r="DM33" s="639"/>
      <c r="DN33" s="639"/>
      <c r="DO33" s="639"/>
      <c r="DP33" s="639"/>
      <c r="DQ33" s="639"/>
      <c r="DR33" s="639"/>
      <c r="DS33" s="639"/>
      <c r="DT33" s="639"/>
      <c r="DU33" s="639"/>
      <c r="DV33" s="640"/>
      <c r="DW33" s="643">
        <v>35.1</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2674455</v>
      </c>
      <c r="CS34" s="621"/>
      <c r="CT34" s="621"/>
      <c r="CU34" s="621"/>
      <c r="CV34" s="621"/>
      <c r="CW34" s="621"/>
      <c r="CX34" s="621"/>
      <c r="CY34" s="622"/>
      <c r="CZ34" s="623">
        <v>12.2</v>
      </c>
      <c r="DA34" s="641"/>
      <c r="DB34" s="641"/>
      <c r="DC34" s="642"/>
      <c r="DD34" s="626">
        <v>2165394</v>
      </c>
      <c r="DE34" s="621"/>
      <c r="DF34" s="621"/>
      <c r="DG34" s="621"/>
      <c r="DH34" s="621"/>
      <c r="DI34" s="621"/>
      <c r="DJ34" s="621"/>
      <c r="DK34" s="622"/>
      <c r="DL34" s="626">
        <v>1898046</v>
      </c>
      <c r="DM34" s="621"/>
      <c r="DN34" s="621"/>
      <c r="DO34" s="621"/>
      <c r="DP34" s="621"/>
      <c r="DQ34" s="621"/>
      <c r="DR34" s="621"/>
      <c r="DS34" s="621"/>
      <c r="DT34" s="621"/>
      <c r="DU34" s="621"/>
      <c r="DV34" s="622"/>
      <c r="DW34" s="643">
        <v>13.8</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780700</v>
      </c>
      <c r="S35" s="621"/>
      <c r="T35" s="621"/>
      <c r="U35" s="621"/>
      <c r="V35" s="621"/>
      <c r="W35" s="621"/>
      <c r="X35" s="621"/>
      <c r="Y35" s="622"/>
      <c r="Z35" s="673">
        <v>3.4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2529690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224452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190858</v>
      </c>
      <c r="CS35" s="639"/>
      <c r="CT35" s="639"/>
      <c r="CU35" s="639"/>
      <c r="CV35" s="639"/>
      <c r="CW35" s="639"/>
      <c r="CX35" s="639"/>
      <c r="CY35" s="640"/>
      <c r="CZ35" s="623">
        <v>0.9</v>
      </c>
      <c r="DA35" s="641"/>
      <c r="DB35" s="641"/>
      <c r="DC35" s="642"/>
      <c r="DD35" s="626">
        <v>90522</v>
      </c>
      <c r="DE35" s="639"/>
      <c r="DF35" s="639"/>
      <c r="DG35" s="639"/>
      <c r="DH35" s="639"/>
      <c r="DI35" s="639"/>
      <c r="DJ35" s="639"/>
      <c r="DK35" s="640"/>
      <c r="DL35" s="626">
        <v>90522</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22983500</v>
      </c>
      <c r="S36" s="661"/>
      <c r="T36" s="661"/>
      <c r="U36" s="661"/>
      <c r="V36" s="661"/>
      <c r="W36" s="661"/>
      <c r="X36" s="661"/>
      <c r="Y36" s="664"/>
      <c r="Z36" s="665">
        <v>100</v>
      </c>
      <c r="AA36" s="665"/>
      <c r="AB36" s="665"/>
      <c r="AC36" s="665"/>
      <c r="AD36" s="666">
        <v>13010410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712756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141090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1324920</v>
      </c>
      <c r="CS36" s="621"/>
      <c r="CT36" s="621"/>
      <c r="CU36" s="621"/>
      <c r="CV36" s="621"/>
      <c r="CW36" s="621"/>
      <c r="CX36" s="621"/>
      <c r="CY36" s="622"/>
      <c r="CZ36" s="623">
        <v>6</v>
      </c>
      <c r="DA36" s="641"/>
      <c r="DB36" s="641"/>
      <c r="DC36" s="642"/>
      <c r="DD36" s="626">
        <v>909420</v>
      </c>
      <c r="DE36" s="621"/>
      <c r="DF36" s="621"/>
      <c r="DG36" s="621"/>
      <c r="DH36" s="621"/>
      <c r="DI36" s="621"/>
      <c r="DJ36" s="621"/>
      <c r="DK36" s="622"/>
      <c r="DL36" s="626">
        <v>752493</v>
      </c>
      <c r="DM36" s="621"/>
      <c r="DN36" s="621"/>
      <c r="DO36" s="621"/>
      <c r="DP36" s="621"/>
      <c r="DQ36" s="621"/>
      <c r="DR36" s="621"/>
      <c r="DS36" s="621"/>
      <c r="DT36" s="621"/>
      <c r="DU36" s="621"/>
      <c r="DV36" s="622"/>
      <c r="DW36" s="643">
        <v>5.5</v>
      </c>
      <c r="DX36" s="644"/>
      <c r="DY36" s="644"/>
      <c r="DZ36" s="644"/>
      <c r="EA36" s="644"/>
      <c r="EB36" s="644"/>
      <c r="EC36" s="645"/>
    </row>
    <row r="37" spans="2:133" ht="11.25" customHeight="1">
      <c r="AQ37" s="646" t="s">
        <v>315</v>
      </c>
      <c r="AR37" s="647"/>
      <c r="AS37" s="647"/>
      <c r="AT37" s="647"/>
      <c r="AU37" s="647"/>
      <c r="AV37" s="647"/>
      <c r="AW37" s="647"/>
      <c r="AX37" s="647"/>
      <c r="AY37" s="648"/>
      <c r="AZ37" s="620">
        <v>200853</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4811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37637</v>
      </c>
      <c r="CS37" s="639"/>
      <c r="CT37" s="639"/>
      <c r="CU37" s="639"/>
      <c r="CV37" s="639"/>
      <c r="CW37" s="639"/>
      <c r="CX37" s="639"/>
      <c r="CY37" s="640"/>
      <c r="CZ37" s="623">
        <v>0.2</v>
      </c>
      <c r="DA37" s="641"/>
      <c r="DB37" s="641"/>
      <c r="DC37" s="642"/>
      <c r="DD37" s="626">
        <v>37637</v>
      </c>
      <c r="DE37" s="639"/>
      <c r="DF37" s="639"/>
      <c r="DG37" s="639"/>
      <c r="DH37" s="639"/>
      <c r="DI37" s="639"/>
      <c r="DJ37" s="639"/>
      <c r="DK37" s="640"/>
      <c r="DL37" s="626">
        <v>37637</v>
      </c>
      <c r="DM37" s="639"/>
      <c r="DN37" s="639"/>
      <c r="DO37" s="639"/>
      <c r="DP37" s="639"/>
      <c r="DQ37" s="639"/>
      <c r="DR37" s="639"/>
      <c r="DS37" s="639"/>
      <c r="DT37" s="639"/>
      <c r="DU37" s="639"/>
      <c r="DV37" s="640"/>
      <c r="DW37" s="643">
        <v>0.3</v>
      </c>
      <c r="DX37" s="644"/>
      <c r="DY37" s="644"/>
      <c r="DZ37" s="644"/>
      <c r="EA37" s="644"/>
      <c r="EB37" s="644"/>
      <c r="EC37" s="645"/>
    </row>
    <row r="38" spans="2:133" ht="11.25" customHeight="1">
      <c r="AQ38" s="646" t="s">
        <v>318</v>
      </c>
      <c r="AR38" s="647"/>
      <c r="AS38" s="647"/>
      <c r="AT38" s="647"/>
      <c r="AU38" s="647"/>
      <c r="AV38" s="647"/>
      <c r="AW38" s="647"/>
      <c r="AX38" s="647"/>
      <c r="AY38" s="648"/>
      <c r="AZ38" s="620">
        <v>32096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8079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2529072</v>
      </c>
      <c r="CS38" s="621"/>
      <c r="CT38" s="621"/>
      <c r="CU38" s="621"/>
      <c r="CV38" s="621"/>
      <c r="CW38" s="621"/>
      <c r="CX38" s="621"/>
      <c r="CY38" s="622"/>
      <c r="CZ38" s="623">
        <v>11.5</v>
      </c>
      <c r="DA38" s="641"/>
      <c r="DB38" s="641"/>
      <c r="DC38" s="642"/>
      <c r="DD38" s="626">
        <v>2270765</v>
      </c>
      <c r="DE38" s="621"/>
      <c r="DF38" s="621"/>
      <c r="DG38" s="621"/>
      <c r="DH38" s="621"/>
      <c r="DI38" s="621"/>
      <c r="DJ38" s="621"/>
      <c r="DK38" s="622"/>
      <c r="DL38" s="626">
        <v>2095086</v>
      </c>
      <c r="DM38" s="621"/>
      <c r="DN38" s="621"/>
      <c r="DO38" s="621"/>
      <c r="DP38" s="621"/>
      <c r="DQ38" s="621"/>
      <c r="DR38" s="621"/>
      <c r="DS38" s="621"/>
      <c r="DT38" s="621"/>
      <c r="DU38" s="621"/>
      <c r="DV38" s="622"/>
      <c r="DW38" s="643">
        <v>15.2</v>
      </c>
      <c r="DX38" s="644"/>
      <c r="DY38" s="644"/>
      <c r="DZ38" s="644"/>
      <c r="EA38" s="644"/>
      <c r="EB38" s="644"/>
      <c r="EC38" s="645"/>
    </row>
    <row r="39" spans="2:133" ht="11.25" customHeight="1">
      <c r="AQ39" s="646" t="s">
        <v>321</v>
      </c>
      <c r="AR39" s="647"/>
      <c r="AS39" s="647"/>
      <c r="AT39" s="647"/>
      <c r="AU39" s="647"/>
      <c r="AV39" s="647"/>
      <c r="AW39" s="647"/>
      <c r="AX39" s="647"/>
      <c r="AY39" s="648"/>
      <c r="AZ39" s="620">
        <v>7423</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2736543</v>
      </c>
      <c r="CS39" s="639"/>
      <c r="CT39" s="639"/>
      <c r="CU39" s="639"/>
      <c r="CV39" s="639"/>
      <c r="CW39" s="639"/>
      <c r="CX39" s="639"/>
      <c r="CY39" s="640"/>
      <c r="CZ39" s="623">
        <v>12.5</v>
      </c>
      <c r="DA39" s="641"/>
      <c r="DB39" s="641"/>
      <c r="DC39" s="642"/>
      <c r="DD39" s="626">
        <v>2446886</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378941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140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62380</v>
      </c>
      <c r="CS40" s="621"/>
      <c r="CT40" s="621"/>
      <c r="CU40" s="621"/>
      <c r="CV40" s="621"/>
      <c r="CW40" s="621"/>
      <c r="CX40" s="621"/>
      <c r="CY40" s="622"/>
      <c r="CZ40" s="623">
        <v>0.3</v>
      </c>
      <c r="DA40" s="641"/>
      <c r="DB40" s="641"/>
      <c r="DC40" s="642"/>
      <c r="DD40" s="626">
        <v>2380</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1197621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352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3471447</v>
      </c>
      <c r="CS42" s="621"/>
      <c r="CT42" s="621"/>
      <c r="CU42" s="621"/>
      <c r="CV42" s="621"/>
      <c r="CW42" s="621"/>
      <c r="CX42" s="621"/>
      <c r="CY42" s="622"/>
      <c r="CZ42" s="623">
        <v>15.8</v>
      </c>
      <c r="DA42" s="624"/>
      <c r="DB42" s="624"/>
      <c r="DC42" s="625"/>
      <c r="DD42" s="626">
        <v>901372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10400</v>
      </c>
      <c r="CS43" s="639"/>
      <c r="CT43" s="639"/>
      <c r="CU43" s="639"/>
      <c r="CV43" s="639"/>
      <c r="CW43" s="639"/>
      <c r="CX43" s="639"/>
      <c r="CY43" s="640"/>
      <c r="CZ43" s="623">
        <v>0</v>
      </c>
      <c r="DA43" s="641"/>
      <c r="DB43" s="641"/>
      <c r="DC43" s="642"/>
      <c r="DD43" s="626">
        <v>1409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3377968</v>
      </c>
      <c r="CS44" s="621"/>
      <c r="CT44" s="621"/>
      <c r="CU44" s="621"/>
      <c r="CV44" s="621"/>
      <c r="CW44" s="621"/>
      <c r="CX44" s="621"/>
      <c r="CY44" s="622"/>
      <c r="CZ44" s="623">
        <v>15.4</v>
      </c>
      <c r="DA44" s="624"/>
      <c r="DB44" s="624"/>
      <c r="DC44" s="625"/>
      <c r="DD44" s="626">
        <v>883991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1069069</v>
      </c>
      <c r="CS45" s="639"/>
      <c r="CT45" s="639"/>
      <c r="CU45" s="639"/>
      <c r="CV45" s="639"/>
      <c r="CW45" s="639"/>
      <c r="CX45" s="639"/>
      <c r="CY45" s="640"/>
      <c r="CZ45" s="623">
        <v>4.9000000000000004</v>
      </c>
      <c r="DA45" s="641"/>
      <c r="DB45" s="641"/>
      <c r="DC45" s="642"/>
      <c r="DD45" s="626">
        <v>128235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2120064</v>
      </c>
      <c r="CS46" s="621"/>
      <c r="CT46" s="621"/>
      <c r="CU46" s="621"/>
      <c r="CV46" s="621"/>
      <c r="CW46" s="621"/>
      <c r="CX46" s="621"/>
      <c r="CY46" s="622"/>
      <c r="CZ46" s="623">
        <v>9.6999999999999993</v>
      </c>
      <c r="DA46" s="624"/>
      <c r="DB46" s="624"/>
      <c r="DC46" s="625"/>
      <c r="DD46" s="626">
        <v>744529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93479</v>
      </c>
      <c r="CS47" s="639"/>
      <c r="CT47" s="639"/>
      <c r="CU47" s="639"/>
      <c r="CV47" s="639"/>
      <c r="CW47" s="639"/>
      <c r="CX47" s="639"/>
      <c r="CY47" s="640"/>
      <c r="CZ47" s="623">
        <v>0.4</v>
      </c>
      <c r="DA47" s="641"/>
      <c r="DB47" s="641"/>
      <c r="DC47" s="642"/>
      <c r="DD47" s="626">
        <v>17381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21929928</v>
      </c>
      <c r="CS49" s="605"/>
      <c r="CT49" s="605"/>
      <c r="CU49" s="605"/>
      <c r="CV49" s="605"/>
      <c r="CW49" s="605"/>
      <c r="CX49" s="605"/>
      <c r="CY49" s="606"/>
      <c r="CZ49" s="607">
        <v>100</v>
      </c>
      <c r="DA49" s="608"/>
      <c r="DB49" s="608"/>
      <c r="DC49" s="609"/>
      <c r="DD49" s="610">
        <v>14740466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Q103" sqref="BQ103:DZ10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22908</v>
      </c>
      <c r="R7" s="1134"/>
      <c r="S7" s="1134"/>
      <c r="T7" s="1134"/>
      <c r="U7" s="1134"/>
      <c r="V7" s="1134">
        <v>21865</v>
      </c>
      <c r="W7" s="1134"/>
      <c r="X7" s="1134"/>
      <c r="Y7" s="1134"/>
      <c r="Z7" s="1134"/>
      <c r="AA7" s="1134">
        <v>1043</v>
      </c>
      <c r="AB7" s="1134"/>
      <c r="AC7" s="1134"/>
      <c r="AD7" s="1134"/>
      <c r="AE7" s="1135"/>
      <c r="AF7" s="1136">
        <v>897</v>
      </c>
      <c r="AG7" s="1137"/>
      <c r="AH7" s="1137"/>
      <c r="AI7" s="1137"/>
      <c r="AJ7" s="1138"/>
      <c r="AK7" s="1120">
        <v>94</v>
      </c>
      <c r="AL7" s="1121"/>
      <c r="AM7" s="1121"/>
      <c r="AN7" s="1121"/>
      <c r="AO7" s="1121"/>
      <c r="AP7" s="1121">
        <v>21925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550</v>
      </c>
      <c r="BS7" s="1124" t="s">
        <v>551</v>
      </c>
      <c r="BT7" s="1125"/>
      <c r="BU7" s="1125"/>
      <c r="BV7" s="1125"/>
      <c r="BW7" s="1125"/>
      <c r="BX7" s="1125"/>
      <c r="BY7" s="1125"/>
      <c r="BZ7" s="1125"/>
      <c r="CA7" s="1125"/>
      <c r="CB7" s="1125"/>
      <c r="CC7" s="1125"/>
      <c r="CD7" s="1125"/>
      <c r="CE7" s="1125"/>
      <c r="CF7" s="1125"/>
      <c r="CG7" s="1126"/>
      <c r="CH7" s="1117">
        <v>46</v>
      </c>
      <c r="CI7" s="1118"/>
      <c r="CJ7" s="1118"/>
      <c r="CK7" s="1118"/>
      <c r="CL7" s="1119"/>
      <c r="CM7" s="1117">
        <v>5591</v>
      </c>
      <c r="CN7" s="1118"/>
      <c r="CO7" s="1118"/>
      <c r="CP7" s="1118"/>
      <c r="CQ7" s="1119"/>
      <c r="CR7" s="1117">
        <v>0</v>
      </c>
      <c r="CS7" s="1118"/>
      <c r="CT7" s="1118"/>
      <c r="CU7" s="1118"/>
      <c r="CV7" s="1119"/>
      <c r="CW7" s="1117">
        <v>0</v>
      </c>
      <c r="CX7" s="1118"/>
      <c r="CY7" s="1118"/>
      <c r="CZ7" s="1118"/>
      <c r="DA7" s="1119"/>
      <c r="DB7" s="1117">
        <v>161</v>
      </c>
      <c r="DC7" s="1118"/>
      <c r="DD7" s="1118"/>
      <c r="DE7" s="1118"/>
      <c r="DF7" s="1119"/>
      <c r="DG7" s="1117">
        <v>0</v>
      </c>
      <c r="DH7" s="1118"/>
      <c r="DI7" s="1118"/>
      <c r="DJ7" s="1118"/>
      <c r="DK7" s="1119"/>
      <c r="DL7" s="1117">
        <v>176</v>
      </c>
      <c r="DM7" s="1118"/>
      <c r="DN7" s="1118"/>
      <c r="DO7" s="1118"/>
      <c r="DP7" s="1119"/>
      <c r="DQ7" s="1117">
        <v>18</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22908</v>
      </c>
      <c r="R23" s="1098"/>
      <c r="S23" s="1098"/>
      <c r="T23" s="1098"/>
      <c r="U23" s="1098"/>
      <c r="V23" s="1098">
        <v>21865</v>
      </c>
      <c r="W23" s="1098"/>
      <c r="X23" s="1098"/>
      <c r="Y23" s="1098"/>
      <c r="Z23" s="1098"/>
      <c r="AA23" s="1098">
        <v>1043</v>
      </c>
      <c r="AB23" s="1098"/>
      <c r="AC23" s="1098"/>
      <c r="AD23" s="1098"/>
      <c r="AE23" s="1099"/>
      <c r="AF23" s="1100">
        <v>897</v>
      </c>
      <c r="AG23" s="1098"/>
      <c r="AH23" s="1098"/>
      <c r="AI23" s="1098"/>
      <c r="AJ23" s="1101"/>
      <c r="AK23" s="1102"/>
      <c r="AL23" s="1103"/>
      <c r="AM23" s="1103"/>
      <c r="AN23" s="1103"/>
      <c r="AO23" s="1103"/>
      <c r="AP23" s="1098">
        <v>21925</v>
      </c>
      <c r="AQ23" s="1098"/>
      <c r="AR23" s="1098"/>
      <c r="AS23" s="1098"/>
      <c r="AT23" s="1098"/>
      <c r="AU23" s="1104"/>
      <c r="AV23" s="1104"/>
      <c r="AW23" s="1104"/>
      <c r="AX23" s="1104"/>
      <c r="AY23" s="1105"/>
      <c r="AZ23" s="1094" t="s">
        <v>370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5135</v>
      </c>
      <c r="R28" s="1083"/>
      <c r="S28" s="1083"/>
      <c r="T28" s="1083"/>
      <c r="U28" s="1083"/>
      <c r="V28" s="1083">
        <v>4889</v>
      </c>
      <c r="W28" s="1083"/>
      <c r="X28" s="1083"/>
      <c r="Y28" s="1083"/>
      <c r="Z28" s="1083"/>
      <c r="AA28" s="1083">
        <v>246</v>
      </c>
      <c r="AB28" s="1083"/>
      <c r="AC28" s="1083"/>
      <c r="AD28" s="1083"/>
      <c r="AE28" s="1084"/>
      <c r="AF28" s="1085">
        <v>246</v>
      </c>
      <c r="AG28" s="1083"/>
      <c r="AH28" s="1083"/>
      <c r="AI28" s="1083"/>
      <c r="AJ28" s="1086"/>
      <c r="AK28" s="1087">
        <v>445</v>
      </c>
      <c r="AL28" s="1075"/>
      <c r="AM28" s="1075"/>
      <c r="AN28" s="1075"/>
      <c r="AO28" s="1075"/>
      <c r="AP28" s="1075">
        <v>64</v>
      </c>
      <c r="AQ28" s="1075"/>
      <c r="AR28" s="1075"/>
      <c r="AS28" s="1075"/>
      <c r="AT28" s="1075"/>
      <c r="AU28" s="1075">
        <v>4</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3536</v>
      </c>
      <c r="R29" s="1073"/>
      <c r="S29" s="1073"/>
      <c r="T29" s="1073"/>
      <c r="U29" s="1073"/>
      <c r="V29" s="1073">
        <v>3441</v>
      </c>
      <c r="W29" s="1073"/>
      <c r="X29" s="1073"/>
      <c r="Y29" s="1073"/>
      <c r="Z29" s="1073"/>
      <c r="AA29" s="1073">
        <v>95</v>
      </c>
      <c r="AB29" s="1073"/>
      <c r="AC29" s="1073"/>
      <c r="AD29" s="1073"/>
      <c r="AE29" s="1074"/>
      <c r="AF29" s="1048">
        <v>95</v>
      </c>
      <c r="AG29" s="1049"/>
      <c r="AH29" s="1049"/>
      <c r="AI29" s="1049"/>
      <c r="AJ29" s="1050"/>
      <c r="AK29" s="1009">
        <v>581</v>
      </c>
      <c r="AL29" s="1000"/>
      <c r="AM29" s="1000"/>
      <c r="AN29" s="1000"/>
      <c r="AO29" s="1000"/>
      <c r="AP29" s="1000">
        <v>0</v>
      </c>
      <c r="AQ29" s="1000"/>
      <c r="AR29" s="1000"/>
      <c r="AS29" s="1000"/>
      <c r="AT29" s="1000"/>
      <c r="AU29" s="1000">
        <v>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354</v>
      </c>
      <c r="R30" s="1073"/>
      <c r="S30" s="1073"/>
      <c r="T30" s="1073"/>
      <c r="U30" s="1073"/>
      <c r="V30" s="1073">
        <v>354</v>
      </c>
      <c r="W30" s="1073"/>
      <c r="X30" s="1073"/>
      <c r="Y30" s="1073"/>
      <c r="Z30" s="1073"/>
      <c r="AA30" s="1073">
        <v>0</v>
      </c>
      <c r="AB30" s="1073"/>
      <c r="AC30" s="1073"/>
      <c r="AD30" s="1073"/>
      <c r="AE30" s="1074"/>
      <c r="AF30" s="1048">
        <v>0</v>
      </c>
      <c r="AG30" s="1049"/>
      <c r="AH30" s="1049"/>
      <c r="AI30" s="1049"/>
      <c r="AJ30" s="1050"/>
      <c r="AK30" s="1009">
        <v>140</v>
      </c>
      <c r="AL30" s="1000"/>
      <c r="AM30" s="1000"/>
      <c r="AN30" s="1000"/>
      <c r="AO30" s="1000"/>
      <c r="AP30" s="1000">
        <v>0</v>
      </c>
      <c r="AQ30" s="1000"/>
      <c r="AR30" s="1000"/>
      <c r="AS30" s="1000"/>
      <c r="AT30" s="1000"/>
      <c r="AU30" s="1000">
        <v>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1204</v>
      </c>
      <c r="R31" s="1073"/>
      <c r="S31" s="1073"/>
      <c r="T31" s="1073"/>
      <c r="U31" s="1073"/>
      <c r="V31" s="1073">
        <v>10</v>
      </c>
      <c r="W31" s="1073"/>
      <c r="X31" s="1073"/>
      <c r="Y31" s="1073"/>
      <c r="Z31" s="1073"/>
      <c r="AA31" s="1073">
        <v>1194</v>
      </c>
      <c r="AB31" s="1073"/>
      <c r="AC31" s="1073"/>
      <c r="AD31" s="1073"/>
      <c r="AE31" s="1074"/>
      <c r="AF31" s="1048">
        <v>1194</v>
      </c>
      <c r="AG31" s="1049"/>
      <c r="AH31" s="1049"/>
      <c r="AI31" s="1049"/>
      <c r="AJ31" s="1050"/>
      <c r="AK31" s="1009">
        <v>1</v>
      </c>
      <c r="AL31" s="1000"/>
      <c r="AM31" s="1000"/>
      <c r="AN31" s="1000"/>
      <c r="AO31" s="1000"/>
      <c r="AP31" s="1000">
        <v>2038</v>
      </c>
      <c r="AQ31" s="1000"/>
      <c r="AR31" s="1000"/>
      <c r="AS31" s="1000"/>
      <c r="AT31" s="1000"/>
      <c r="AU31" s="1000">
        <v>0</v>
      </c>
      <c r="AV31" s="1000"/>
      <c r="AW31" s="1000"/>
      <c r="AX31" s="1000"/>
      <c r="AY31" s="1000"/>
      <c r="AZ31" s="1071" t="s">
        <v>552</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312</v>
      </c>
      <c r="R32" s="1073"/>
      <c r="S32" s="1073"/>
      <c r="T32" s="1073"/>
      <c r="U32" s="1073"/>
      <c r="V32" s="1073">
        <v>8</v>
      </c>
      <c r="W32" s="1073"/>
      <c r="X32" s="1073"/>
      <c r="Y32" s="1073"/>
      <c r="Z32" s="1073"/>
      <c r="AA32" s="1073">
        <v>304</v>
      </c>
      <c r="AB32" s="1073"/>
      <c r="AC32" s="1073"/>
      <c r="AD32" s="1073"/>
      <c r="AE32" s="1074"/>
      <c r="AF32" s="1048">
        <v>304</v>
      </c>
      <c r="AG32" s="1049"/>
      <c r="AH32" s="1049"/>
      <c r="AI32" s="1049"/>
      <c r="AJ32" s="1050"/>
      <c r="AK32" s="1009">
        <v>0</v>
      </c>
      <c r="AL32" s="1000"/>
      <c r="AM32" s="1000"/>
      <c r="AN32" s="1000"/>
      <c r="AO32" s="1000"/>
      <c r="AP32" s="1000">
        <v>218</v>
      </c>
      <c r="AQ32" s="1000"/>
      <c r="AR32" s="1000"/>
      <c r="AS32" s="1000"/>
      <c r="AT32" s="1000"/>
      <c r="AU32" s="1000">
        <v>0</v>
      </c>
      <c r="AV32" s="1000"/>
      <c r="AW32" s="1000"/>
      <c r="AX32" s="1000"/>
      <c r="AY32" s="1000"/>
      <c r="AZ32" s="1071" t="s">
        <v>552</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960</v>
      </c>
      <c r="R33" s="1073"/>
      <c r="S33" s="1073"/>
      <c r="T33" s="1073"/>
      <c r="U33" s="1073"/>
      <c r="V33" s="1073">
        <v>907</v>
      </c>
      <c r="W33" s="1073"/>
      <c r="X33" s="1073"/>
      <c r="Y33" s="1073"/>
      <c r="Z33" s="1073"/>
      <c r="AA33" s="1073">
        <v>53</v>
      </c>
      <c r="AB33" s="1073"/>
      <c r="AC33" s="1073"/>
      <c r="AD33" s="1073"/>
      <c r="AE33" s="1074"/>
      <c r="AF33" s="1048">
        <v>53</v>
      </c>
      <c r="AG33" s="1049"/>
      <c r="AH33" s="1049"/>
      <c r="AI33" s="1049"/>
      <c r="AJ33" s="1050"/>
      <c r="AK33" s="1009">
        <v>200</v>
      </c>
      <c r="AL33" s="1000"/>
      <c r="AM33" s="1000"/>
      <c r="AN33" s="1000"/>
      <c r="AO33" s="1000"/>
      <c r="AP33" s="1000">
        <v>3387</v>
      </c>
      <c r="AQ33" s="1000"/>
      <c r="AR33" s="1000"/>
      <c r="AS33" s="1000"/>
      <c r="AT33" s="1000"/>
      <c r="AU33" s="1000">
        <v>1856</v>
      </c>
      <c r="AV33" s="1000"/>
      <c r="AW33" s="1000"/>
      <c r="AX33" s="1000"/>
      <c r="AY33" s="1000"/>
      <c r="AZ33" s="1071" t="s">
        <v>552</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1401</v>
      </c>
      <c r="R34" s="1073"/>
      <c r="S34" s="1073"/>
      <c r="T34" s="1073"/>
      <c r="U34" s="1073"/>
      <c r="V34" s="1073">
        <v>1353</v>
      </c>
      <c r="W34" s="1073"/>
      <c r="X34" s="1073"/>
      <c r="Y34" s="1073"/>
      <c r="Z34" s="1073"/>
      <c r="AA34" s="1073">
        <v>47</v>
      </c>
      <c r="AB34" s="1073"/>
      <c r="AC34" s="1073"/>
      <c r="AD34" s="1073"/>
      <c r="AE34" s="1074"/>
      <c r="AF34" s="1048">
        <v>47</v>
      </c>
      <c r="AG34" s="1049"/>
      <c r="AH34" s="1049"/>
      <c r="AI34" s="1049"/>
      <c r="AJ34" s="1050"/>
      <c r="AK34" s="1009">
        <v>713</v>
      </c>
      <c r="AL34" s="1000"/>
      <c r="AM34" s="1000"/>
      <c r="AN34" s="1000"/>
      <c r="AO34" s="1000"/>
      <c r="AP34" s="1000">
        <v>6423</v>
      </c>
      <c r="AQ34" s="1000"/>
      <c r="AR34" s="1000"/>
      <c r="AS34" s="1000"/>
      <c r="AT34" s="1000"/>
      <c r="AU34" s="1000">
        <v>6423</v>
      </c>
      <c r="AV34" s="1000"/>
      <c r="AW34" s="1000"/>
      <c r="AX34" s="1000"/>
      <c r="AY34" s="1000"/>
      <c r="AZ34" s="1071" t="s">
        <v>552</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390</v>
      </c>
      <c r="C35" s="1067"/>
      <c r="D35" s="1067"/>
      <c r="E35" s="1067"/>
      <c r="F35" s="1067"/>
      <c r="G35" s="1067"/>
      <c r="H35" s="1067"/>
      <c r="I35" s="1067"/>
      <c r="J35" s="1067"/>
      <c r="K35" s="1067"/>
      <c r="L35" s="1067"/>
      <c r="M35" s="1067"/>
      <c r="N35" s="1067"/>
      <c r="O35" s="1067"/>
      <c r="P35" s="1068"/>
      <c r="Q35" s="1072">
        <v>121</v>
      </c>
      <c r="R35" s="1073"/>
      <c r="S35" s="1073"/>
      <c r="T35" s="1073"/>
      <c r="U35" s="1073"/>
      <c r="V35" s="1073">
        <v>103</v>
      </c>
      <c r="W35" s="1073"/>
      <c r="X35" s="1073"/>
      <c r="Y35" s="1073"/>
      <c r="Z35" s="1073"/>
      <c r="AA35" s="1073">
        <v>18</v>
      </c>
      <c r="AB35" s="1073"/>
      <c r="AC35" s="1073"/>
      <c r="AD35" s="1073"/>
      <c r="AE35" s="1074"/>
      <c r="AF35" s="1048">
        <v>18</v>
      </c>
      <c r="AG35" s="1049"/>
      <c r="AH35" s="1049"/>
      <c r="AI35" s="1049"/>
      <c r="AJ35" s="1050"/>
      <c r="AK35" s="1009">
        <v>32</v>
      </c>
      <c r="AL35" s="1000"/>
      <c r="AM35" s="1000"/>
      <c r="AN35" s="1000"/>
      <c r="AO35" s="1000"/>
      <c r="AP35" s="1000">
        <v>5</v>
      </c>
      <c r="AQ35" s="1000"/>
      <c r="AR35" s="1000"/>
      <c r="AS35" s="1000"/>
      <c r="AT35" s="1000"/>
      <c r="AU35" s="1000">
        <v>2</v>
      </c>
      <c r="AV35" s="1000"/>
      <c r="AW35" s="1000"/>
      <c r="AX35" s="1000"/>
      <c r="AY35" s="1000"/>
      <c r="AZ35" s="1071" t="s">
        <v>552</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391</v>
      </c>
      <c r="C36" s="1067"/>
      <c r="D36" s="1067"/>
      <c r="E36" s="1067"/>
      <c r="F36" s="1067"/>
      <c r="G36" s="1067"/>
      <c r="H36" s="1067"/>
      <c r="I36" s="1067"/>
      <c r="J36" s="1067"/>
      <c r="K36" s="1067"/>
      <c r="L36" s="1067"/>
      <c r="M36" s="1067"/>
      <c r="N36" s="1067"/>
      <c r="O36" s="1067"/>
      <c r="P36" s="1068"/>
      <c r="Q36" s="1072">
        <v>127</v>
      </c>
      <c r="R36" s="1073"/>
      <c r="S36" s="1073"/>
      <c r="T36" s="1073"/>
      <c r="U36" s="1073"/>
      <c r="V36" s="1073">
        <v>127</v>
      </c>
      <c r="W36" s="1073"/>
      <c r="X36" s="1073"/>
      <c r="Y36" s="1073"/>
      <c r="Z36" s="1073"/>
      <c r="AA36" s="1073">
        <v>0</v>
      </c>
      <c r="AB36" s="1073"/>
      <c r="AC36" s="1073"/>
      <c r="AD36" s="1073"/>
      <c r="AE36" s="1074"/>
      <c r="AF36" s="1048" t="s">
        <v>392</v>
      </c>
      <c r="AG36" s="1049"/>
      <c r="AH36" s="1049"/>
      <c r="AI36" s="1049"/>
      <c r="AJ36" s="1050"/>
      <c r="AK36" s="1009">
        <v>7</v>
      </c>
      <c r="AL36" s="1000"/>
      <c r="AM36" s="1000"/>
      <c r="AN36" s="1000"/>
      <c r="AO36" s="1000"/>
      <c r="AP36" s="1000">
        <v>291</v>
      </c>
      <c r="AQ36" s="1000"/>
      <c r="AR36" s="1000"/>
      <c r="AS36" s="1000"/>
      <c r="AT36" s="1000"/>
      <c r="AU36" s="1000">
        <v>291</v>
      </c>
      <c r="AV36" s="1000"/>
      <c r="AW36" s="1000"/>
      <c r="AX36" s="1000"/>
      <c r="AY36" s="1000"/>
      <c r="AZ36" s="1071" t="s">
        <v>552</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1957</v>
      </c>
      <c r="AG63" s="988"/>
      <c r="AH63" s="988"/>
      <c r="AI63" s="988"/>
      <c r="AJ63" s="1059"/>
      <c r="AK63" s="1060"/>
      <c r="AL63" s="992"/>
      <c r="AM63" s="992"/>
      <c r="AN63" s="992"/>
      <c r="AO63" s="992"/>
      <c r="AP63" s="988">
        <v>12426</v>
      </c>
      <c r="AQ63" s="988"/>
      <c r="AR63" s="988"/>
      <c r="AS63" s="988"/>
      <c r="AT63" s="988"/>
      <c r="AU63" s="988">
        <v>8576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396</v>
      </c>
      <c r="B66" s="1025"/>
      <c r="C66" s="1025"/>
      <c r="D66" s="1025"/>
      <c r="E66" s="1025"/>
      <c r="F66" s="1025"/>
      <c r="G66" s="1025"/>
      <c r="H66" s="1025"/>
      <c r="I66" s="1025"/>
      <c r="J66" s="1025"/>
      <c r="K66" s="1025"/>
      <c r="L66" s="1025"/>
      <c r="M66" s="1025"/>
      <c r="N66" s="1025"/>
      <c r="O66" s="1025"/>
      <c r="P66" s="1026"/>
      <c r="Q66" s="1030" t="s">
        <v>397</v>
      </c>
      <c r="R66" s="1031"/>
      <c r="S66" s="1031"/>
      <c r="T66" s="1031"/>
      <c r="U66" s="1032"/>
      <c r="V66" s="1030" t="s">
        <v>398</v>
      </c>
      <c r="W66" s="1031"/>
      <c r="X66" s="1031"/>
      <c r="Y66" s="1031"/>
      <c r="Z66" s="1032"/>
      <c r="AA66" s="1030" t="s">
        <v>399</v>
      </c>
      <c r="AB66" s="1031"/>
      <c r="AC66" s="1031"/>
      <c r="AD66" s="1031"/>
      <c r="AE66" s="1032"/>
      <c r="AF66" s="1036" t="s">
        <v>400</v>
      </c>
      <c r="AG66" s="1037"/>
      <c r="AH66" s="1037"/>
      <c r="AI66" s="1037"/>
      <c r="AJ66" s="1038"/>
      <c r="AK66" s="1030" t="s">
        <v>401</v>
      </c>
      <c r="AL66" s="1025"/>
      <c r="AM66" s="1025"/>
      <c r="AN66" s="1025"/>
      <c r="AO66" s="1026"/>
      <c r="AP66" s="1030" t="s">
        <v>402</v>
      </c>
      <c r="AQ66" s="1031"/>
      <c r="AR66" s="1031"/>
      <c r="AS66" s="1031"/>
      <c r="AT66" s="1032"/>
      <c r="AU66" s="1030" t="s">
        <v>403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553</v>
      </c>
      <c r="C68" s="1015"/>
      <c r="D68" s="1015"/>
      <c r="E68" s="1015"/>
      <c r="F68" s="1015"/>
      <c r="G68" s="1015"/>
      <c r="H68" s="1015"/>
      <c r="I68" s="1015"/>
      <c r="J68" s="1015"/>
      <c r="K68" s="1015"/>
      <c r="L68" s="1015"/>
      <c r="M68" s="1015"/>
      <c r="N68" s="1015"/>
      <c r="O68" s="1015"/>
      <c r="P68" s="1016"/>
      <c r="Q68" s="1017">
        <v>12817</v>
      </c>
      <c r="R68" s="1011"/>
      <c r="S68" s="1011"/>
      <c r="T68" s="1011"/>
      <c r="U68" s="1011"/>
      <c r="V68" s="1011">
        <v>10223</v>
      </c>
      <c r="W68" s="1011"/>
      <c r="X68" s="1011"/>
      <c r="Y68" s="1011"/>
      <c r="Z68" s="1011"/>
      <c r="AA68" s="1011">
        <v>2594</v>
      </c>
      <c r="AB68" s="1011"/>
      <c r="AC68" s="1011"/>
      <c r="AD68" s="1011"/>
      <c r="AE68" s="1011"/>
      <c r="AF68" s="1011">
        <v>2594</v>
      </c>
      <c r="AG68" s="1011"/>
      <c r="AH68" s="1011"/>
      <c r="AI68" s="1011"/>
      <c r="AJ68" s="1011"/>
      <c r="AK68" s="1011">
        <v>621</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554</v>
      </c>
      <c r="C69" s="1004"/>
      <c r="D69" s="1004"/>
      <c r="E69" s="1004"/>
      <c r="F69" s="1004"/>
      <c r="G69" s="1004"/>
      <c r="H69" s="1004"/>
      <c r="I69" s="1004"/>
      <c r="J69" s="1004"/>
      <c r="K69" s="1004"/>
      <c r="L69" s="1004"/>
      <c r="M69" s="1004"/>
      <c r="N69" s="1004"/>
      <c r="O69" s="1004"/>
      <c r="P69" s="1005"/>
      <c r="Q69" s="1006">
        <v>46</v>
      </c>
      <c r="R69" s="1000"/>
      <c r="S69" s="1000"/>
      <c r="T69" s="1000"/>
      <c r="U69" s="1000"/>
      <c r="V69" s="1000">
        <v>38</v>
      </c>
      <c r="W69" s="1000"/>
      <c r="X69" s="1000"/>
      <c r="Y69" s="1000"/>
      <c r="Z69" s="1000"/>
      <c r="AA69" s="1000">
        <v>9</v>
      </c>
      <c r="AB69" s="1000"/>
      <c r="AC69" s="1000"/>
      <c r="AD69" s="1000"/>
      <c r="AE69" s="1000"/>
      <c r="AF69" s="1000">
        <v>9</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555</v>
      </c>
      <c r="C70" s="1004"/>
      <c r="D70" s="1004"/>
      <c r="E70" s="1004"/>
      <c r="F70" s="1004"/>
      <c r="G70" s="1004"/>
      <c r="H70" s="1004"/>
      <c r="I70" s="1004"/>
      <c r="J70" s="1004"/>
      <c r="K70" s="1004"/>
      <c r="L70" s="1004"/>
      <c r="M70" s="1004"/>
      <c r="N70" s="1004"/>
      <c r="O70" s="1004"/>
      <c r="P70" s="1005"/>
      <c r="Q70" s="1006">
        <v>18</v>
      </c>
      <c r="R70" s="1000"/>
      <c r="S70" s="1000"/>
      <c r="T70" s="1000"/>
      <c r="U70" s="1000"/>
      <c r="V70" s="1000">
        <v>9</v>
      </c>
      <c r="W70" s="1000"/>
      <c r="X70" s="1000"/>
      <c r="Y70" s="1000"/>
      <c r="Z70" s="1000"/>
      <c r="AA70" s="1000">
        <v>9</v>
      </c>
      <c r="AB70" s="1000"/>
      <c r="AC70" s="1000"/>
      <c r="AD70" s="1000"/>
      <c r="AE70" s="1000"/>
      <c r="AF70" s="1000">
        <v>9</v>
      </c>
      <c r="AG70" s="1000"/>
      <c r="AH70" s="1000"/>
      <c r="AI70" s="1000"/>
      <c r="AJ70" s="1000"/>
      <c r="AK70" s="1000">
        <v>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556</v>
      </c>
      <c r="C71" s="1004"/>
      <c r="D71" s="1004"/>
      <c r="E71" s="1004"/>
      <c r="F71" s="1004"/>
      <c r="G71" s="1004"/>
      <c r="H71" s="1004"/>
      <c r="I71" s="1004"/>
      <c r="J71" s="1004"/>
      <c r="K71" s="1004"/>
      <c r="L71" s="1004"/>
      <c r="M71" s="1004"/>
      <c r="N71" s="1004"/>
      <c r="O71" s="1004"/>
      <c r="P71" s="1005"/>
      <c r="Q71" s="1006">
        <v>2</v>
      </c>
      <c r="R71" s="1000"/>
      <c r="S71" s="1000"/>
      <c r="T71" s="1000"/>
      <c r="U71" s="1000"/>
      <c r="V71" s="1000">
        <v>2</v>
      </c>
      <c r="W71" s="1000"/>
      <c r="X71" s="1000"/>
      <c r="Y71" s="1000"/>
      <c r="Z71" s="1000"/>
      <c r="AA71" s="1000">
        <v>1</v>
      </c>
      <c r="AB71" s="1000"/>
      <c r="AC71" s="1000"/>
      <c r="AD71" s="1000"/>
      <c r="AE71" s="1000"/>
      <c r="AF71" s="1000">
        <v>1</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557</v>
      </c>
      <c r="C72" s="1004"/>
      <c r="D72" s="1004"/>
      <c r="E72" s="1004"/>
      <c r="F72" s="1004"/>
      <c r="G72" s="1004"/>
      <c r="H72" s="1004"/>
      <c r="I72" s="1004"/>
      <c r="J72" s="1004"/>
      <c r="K72" s="1004"/>
      <c r="L72" s="1004"/>
      <c r="M72" s="1004"/>
      <c r="N72" s="1004"/>
      <c r="O72" s="1004"/>
      <c r="P72" s="1005"/>
      <c r="Q72" s="1006">
        <v>3</v>
      </c>
      <c r="R72" s="1000"/>
      <c r="S72" s="1000"/>
      <c r="T72" s="1000"/>
      <c r="U72" s="1000"/>
      <c r="V72" s="1000">
        <v>2</v>
      </c>
      <c r="W72" s="1000"/>
      <c r="X72" s="1000"/>
      <c r="Y72" s="1000"/>
      <c r="Z72" s="1000"/>
      <c r="AA72" s="1000">
        <v>1</v>
      </c>
      <c r="AB72" s="1000"/>
      <c r="AC72" s="1000"/>
      <c r="AD72" s="1000"/>
      <c r="AE72" s="1000"/>
      <c r="AF72" s="1000">
        <v>1</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558</v>
      </c>
      <c r="C73" s="1004"/>
      <c r="D73" s="1004"/>
      <c r="E73" s="1004"/>
      <c r="F73" s="1004"/>
      <c r="G73" s="1004"/>
      <c r="H73" s="1004"/>
      <c r="I73" s="1004"/>
      <c r="J73" s="1004"/>
      <c r="K73" s="1004"/>
      <c r="L73" s="1004"/>
      <c r="M73" s="1004"/>
      <c r="N73" s="1004"/>
      <c r="O73" s="1004"/>
      <c r="P73" s="1005"/>
      <c r="Q73" s="1006">
        <v>43</v>
      </c>
      <c r="R73" s="1000"/>
      <c r="S73" s="1000"/>
      <c r="T73" s="1000"/>
      <c r="U73" s="1000"/>
      <c r="V73" s="1000">
        <v>42</v>
      </c>
      <c r="W73" s="1000"/>
      <c r="X73" s="1000"/>
      <c r="Y73" s="1000"/>
      <c r="Z73" s="1000"/>
      <c r="AA73" s="1000">
        <v>2</v>
      </c>
      <c r="AB73" s="1000"/>
      <c r="AC73" s="1000"/>
      <c r="AD73" s="1000"/>
      <c r="AE73" s="1000"/>
      <c r="AF73" s="1000">
        <v>2</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559</v>
      </c>
      <c r="C74" s="1004"/>
      <c r="D74" s="1004"/>
      <c r="E74" s="1004"/>
      <c r="F74" s="1004"/>
      <c r="G74" s="1004"/>
      <c r="H74" s="1004"/>
      <c r="I74" s="1004"/>
      <c r="J74" s="1004"/>
      <c r="K74" s="1004"/>
      <c r="L74" s="1004"/>
      <c r="M74" s="1004"/>
      <c r="N74" s="1004"/>
      <c r="O74" s="1004"/>
      <c r="P74" s="1005"/>
      <c r="Q74" s="1006">
        <v>286</v>
      </c>
      <c r="R74" s="1000"/>
      <c r="S74" s="1000"/>
      <c r="T74" s="1000"/>
      <c r="U74" s="1000"/>
      <c r="V74" s="1000">
        <v>271</v>
      </c>
      <c r="W74" s="1000"/>
      <c r="X74" s="1000"/>
      <c r="Y74" s="1000"/>
      <c r="Z74" s="1000"/>
      <c r="AA74" s="1000">
        <v>15</v>
      </c>
      <c r="AB74" s="1000"/>
      <c r="AC74" s="1000"/>
      <c r="AD74" s="1000"/>
      <c r="AE74" s="1000"/>
      <c r="AF74" s="1000">
        <v>15</v>
      </c>
      <c r="AG74" s="1000"/>
      <c r="AH74" s="1000"/>
      <c r="AI74" s="1000"/>
      <c r="AJ74" s="1000"/>
      <c r="AK74" s="1000">
        <v>125</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560</v>
      </c>
      <c r="C75" s="1004"/>
      <c r="D75" s="1004"/>
      <c r="E75" s="1004"/>
      <c r="F75" s="1004"/>
      <c r="G75" s="1004"/>
      <c r="H75" s="1004"/>
      <c r="I75" s="1004"/>
      <c r="J75" s="1004"/>
      <c r="K75" s="1004"/>
      <c r="L75" s="1004"/>
      <c r="M75" s="1004"/>
      <c r="N75" s="1004"/>
      <c r="O75" s="1004"/>
      <c r="P75" s="1005"/>
      <c r="Q75" s="1007">
        <v>227410</v>
      </c>
      <c r="R75" s="1008"/>
      <c r="S75" s="1008"/>
      <c r="T75" s="1008"/>
      <c r="U75" s="1009"/>
      <c r="V75" s="1010">
        <v>219970</v>
      </c>
      <c r="W75" s="1008"/>
      <c r="X75" s="1008"/>
      <c r="Y75" s="1008"/>
      <c r="Z75" s="1009"/>
      <c r="AA75" s="1010">
        <v>7440</v>
      </c>
      <c r="AB75" s="1008"/>
      <c r="AC75" s="1008"/>
      <c r="AD75" s="1008"/>
      <c r="AE75" s="1009"/>
      <c r="AF75" s="1010">
        <v>7440</v>
      </c>
      <c r="AG75" s="1008"/>
      <c r="AH75" s="1008"/>
      <c r="AI75" s="1008"/>
      <c r="AJ75" s="1009"/>
      <c r="AK75" s="1010">
        <v>71</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404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10071</v>
      </c>
      <c r="AG88" s="988"/>
      <c r="AH88" s="988"/>
      <c r="AI88" s="988"/>
      <c r="AJ88" s="988"/>
      <c r="AK88" s="992"/>
      <c r="AL88" s="992"/>
      <c r="AM88" s="992"/>
      <c r="AN88" s="992"/>
      <c r="AO88" s="992"/>
      <c r="AP88" s="988">
        <v>0</v>
      </c>
      <c r="AQ88" s="988"/>
      <c r="AR88" s="988"/>
      <c r="AS88" s="988"/>
      <c r="AT88" s="988"/>
      <c r="AU88" s="988">
        <v>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0</v>
      </c>
      <c r="CS102" s="980"/>
      <c r="CT102" s="980"/>
      <c r="CU102" s="980"/>
      <c r="CV102" s="981"/>
      <c r="CW102" s="979">
        <v>0</v>
      </c>
      <c r="CX102" s="980"/>
      <c r="CY102" s="980"/>
      <c r="CZ102" s="980"/>
      <c r="DA102" s="981"/>
      <c r="DB102" s="979">
        <v>161</v>
      </c>
      <c r="DC102" s="980"/>
      <c r="DD102" s="980"/>
      <c r="DE102" s="980"/>
      <c r="DF102" s="981"/>
      <c r="DG102" s="979">
        <v>0</v>
      </c>
      <c r="DH102" s="980"/>
      <c r="DI102" s="980"/>
      <c r="DJ102" s="980"/>
      <c r="DK102" s="981"/>
      <c r="DL102" s="979">
        <v>176</v>
      </c>
      <c r="DM102" s="980"/>
      <c r="DN102" s="980"/>
      <c r="DO102" s="980"/>
      <c r="DP102" s="981"/>
      <c r="DQ102" s="979">
        <v>18</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410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413</v>
      </c>
      <c r="AB109" s="923"/>
      <c r="AC109" s="923"/>
      <c r="AD109" s="923"/>
      <c r="AE109" s="924"/>
      <c r="AF109" s="925" t="s">
        <v>288</v>
      </c>
      <c r="AG109" s="923"/>
      <c r="AH109" s="923"/>
      <c r="AI109" s="923"/>
      <c r="AJ109" s="924"/>
      <c r="AK109" s="925" t="s">
        <v>287</v>
      </c>
      <c r="AL109" s="923"/>
      <c r="AM109" s="923"/>
      <c r="AN109" s="923"/>
      <c r="AO109" s="924"/>
      <c r="AP109" s="925" t="s">
        <v>414</v>
      </c>
      <c r="AQ109" s="923"/>
      <c r="AR109" s="923"/>
      <c r="AS109" s="923"/>
      <c r="AT109" s="954"/>
      <c r="AU109" s="922" t="s">
        <v>412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413</v>
      </c>
      <c r="BR109" s="923"/>
      <c r="BS109" s="923"/>
      <c r="BT109" s="923"/>
      <c r="BU109" s="924"/>
      <c r="BV109" s="925" t="s">
        <v>288</v>
      </c>
      <c r="BW109" s="923"/>
      <c r="BX109" s="923"/>
      <c r="BY109" s="923"/>
      <c r="BZ109" s="924"/>
      <c r="CA109" s="925" t="s">
        <v>287</v>
      </c>
      <c r="CB109" s="923"/>
      <c r="CC109" s="923"/>
      <c r="CD109" s="923"/>
      <c r="CE109" s="924"/>
      <c r="CF109" s="961" t="s">
        <v>414</v>
      </c>
      <c r="CG109" s="961"/>
      <c r="CH109" s="961"/>
      <c r="CI109" s="961"/>
      <c r="CJ109" s="961"/>
      <c r="CK109" s="925" t="s">
        <v>415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413</v>
      </c>
      <c r="DH109" s="923"/>
      <c r="DI109" s="923"/>
      <c r="DJ109" s="923"/>
      <c r="DK109" s="924"/>
      <c r="DL109" s="925" t="s">
        <v>288</v>
      </c>
      <c r="DM109" s="923"/>
      <c r="DN109" s="923"/>
      <c r="DO109" s="923"/>
      <c r="DP109" s="924"/>
      <c r="DQ109" s="925" t="s">
        <v>287</v>
      </c>
      <c r="DR109" s="923"/>
      <c r="DS109" s="923"/>
      <c r="DT109" s="923"/>
      <c r="DU109" s="924"/>
      <c r="DV109" s="925" t="s">
        <v>414</v>
      </c>
      <c r="DW109" s="923"/>
      <c r="DX109" s="923"/>
      <c r="DY109" s="923"/>
      <c r="DZ109" s="954"/>
    </row>
    <row r="110" spans="1:131" s="199" customFormat="1" ht="26.25" customHeight="1">
      <c r="A110" s="825" t="s">
        <v>416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2442322</v>
      </c>
      <c r="AB110" s="916"/>
      <c r="AC110" s="916"/>
      <c r="AD110" s="916"/>
      <c r="AE110" s="917"/>
      <c r="AF110" s="918">
        <v>2170383</v>
      </c>
      <c r="AG110" s="916"/>
      <c r="AH110" s="916"/>
      <c r="AI110" s="916"/>
      <c r="AJ110" s="917"/>
      <c r="AK110" s="918">
        <v>2160990</v>
      </c>
      <c r="AL110" s="916"/>
      <c r="AM110" s="916"/>
      <c r="AN110" s="916"/>
      <c r="AO110" s="917"/>
      <c r="AP110" s="919">
        <v>21.7</v>
      </c>
      <c r="AQ110" s="920"/>
      <c r="AR110" s="920"/>
      <c r="AS110" s="920"/>
      <c r="AT110" s="921"/>
      <c r="AU110" s="955" t="s">
        <v>61</v>
      </c>
      <c r="AV110" s="956"/>
      <c r="AW110" s="956"/>
      <c r="AX110" s="956"/>
      <c r="AY110" s="956"/>
      <c r="AZ110" s="881" t="s">
        <v>417</v>
      </c>
      <c r="BA110" s="826"/>
      <c r="BB110" s="826"/>
      <c r="BC110" s="826"/>
      <c r="BD110" s="826"/>
      <c r="BE110" s="826"/>
      <c r="BF110" s="826"/>
      <c r="BG110" s="826"/>
      <c r="BH110" s="826"/>
      <c r="BI110" s="826"/>
      <c r="BJ110" s="826"/>
      <c r="BK110" s="826"/>
      <c r="BL110" s="826"/>
      <c r="BM110" s="826"/>
      <c r="BN110" s="826"/>
      <c r="BO110" s="826"/>
      <c r="BP110" s="827"/>
      <c r="BQ110" s="882">
        <v>20073115</v>
      </c>
      <c r="BR110" s="863"/>
      <c r="BS110" s="863"/>
      <c r="BT110" s="863"/>
      <c r="BU110" s="863"/>
      <c r="BV110" s="863">
        <v>21149545</v>
      </c>
      <c r="BW110" s="863"/>
      <c r="BX110" s="863"/>
      <c r="BY110" s="863"/>
      <c r="BZ110" s="863"/>
      <c r="CA110" s="863">
        <v>21924902</v>
      </c>
      <c r="CB110" s="863"/>
      <c r="CC110" s="863"/>
      <c r="CD110" s="863"/>
      <c r="CE110" s="863"/>
      <c r="CF110" s="887">
        <v>220.1</v>
      </c>
      <c r="CG110" s="888"/>
      <c r="CH110" s="888"/>
      <c r="CI110" s="888"/>
      <c r="CJ110" s="888"/>
      <c r="CK110" s="951" t="s">
        <v>418</v>
      </c>
      <c r="CL110" s="837"/>
      <c r="CM110" s="912" t="s">
        <v>419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420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421</v>
      </c>
      <c r="BA111" s="768"/>
      <c r="BB111" s="768"/>
      <c r="BC111" s="768"/>
      <c r="BD111" s="768"/>
      <c r="BE111" s="768"/>
      <c r="BF111" s="768"/>
      <c r="BG111" s="768"/>
      <c r="BH111" s="768"/>
      <c r="BI111" s="768"/>
      <c r="BJ111" s="768"/>
      <c r="BK111" s="768"/>
      <c r="BL111" s="768"/>
      <c r="BM111" s="768"/>
      <c r="BN111" s="768"/>
      <c r="BO111" s="768"/>
      <c r="BP111" s="769"/>
      <c r="BQ111" s="834">
        <v>26520</v>
      </c>
      <c r="BR111" s="835"/>
      <c r="BS111" s="835"/>
      <c r="BT111" s="835"/>
      <c r="BU111" s="835"/>
      <c r="BV111" s="835">
        <v>21216</v>
      </c>
      <c r="BW111" s="835"/>
      <c r="BX111" s="835"/>
      <c r="BY111" s="835"/>
      <c r="BZ111" s="835"/>
      <c r="CA111" s="835">
        <v>15912</v>
      </c>
      <c r="CB111" s="835"/>
      <c r="CC111" s="835"/>
      <c r="CD111" s="835"/>
      <c r="CE111" s="835"/>
      <c r="CF111" s="896">
        <v>0.2</v>
      </c>
      <c r="CG111" s="897"/>
      <c r="CH111" s="897"/>
      <c r="CI111" s="897"/>
      <c r="CJ111" s="897"/>
      <c r="CK111" s="952"/>
      <c r="CL111" s="839"/>
      <c r="CM111" s="842" t="s">
        <v>422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423</v>
      </c>
      <c r="B112" s="938"/>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425</v>
      </c>
      <c r="BA112" s="768"/>
      <c r="BB112" s="768"/>
      <c r="BC112" s="768"/>
      <c r="BD112" s="768"/>
      <c r="BE112" s="768"/>
      <c r="BF112" s="768"/>
      <c r="BG112" s="768"/>
      <c r="BH112" s="768"/>
      <c r="BI112" s="768"/>
      <c r="BJ112" s="768"/>
      <c r="BK112" s="768"/>
      <c r="BL112" s="768"/>
      <c r="BM112" s="768"/>
      <c r="BN112" s="768"/>
      <c r="BO112" s="768"/>
      <c r="BP112" s="769"/>
      <c r="BQ112" s="834">
        <v>9939473</v>
      </c>
      <c r="BR112" s="835"/>
      <c r="BS112" s="835"/>
      <c r="BT112" s="835"/>
      <c r="BU112" s="835"/>
      <c r="BV112" s="835">
        <v>11167979</v>
      </c>
      <c r="BW112" s="835"/>
      <c r="BX112" s="835"/>
      <c r="BY112" s="835"/>
      <c r="BZ112" s="835"/>
      <c r="CA112" s="835">
        <v>8575925</v>
      </c>
      <c r="CB112" s="835"/>
      <c r="CC112" s="835"/>
      <c r="CD112" s="835"/>
      <c r="CE112" s="835"/>
      <c r="CF112" s="896">
        <v>86.1</v>
      </c>
      <c r="CG112" s="897"/>
      <c r="CH112" s="897"/>
      <c r="CI112" s="897"/>
      <c r="CJ112" s="897"/>
      <c r="CK112" s="952"/>
      <c r="CL112" s="839"/>
      <c r="CM112" s="842" t="s">
        <v>426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887300</v>
      </c>
      <c r="AB113" s="944"/>
      <c r="AC113" s="944"/>
      <c r="AD113" s="944"/>
      <c r="AE113" s="945"/>
      <c r="AF113" s="946">
        <v>902963</v>
      </c>
      <c r="AG113" s="944"/>
      <c r="AH113" s="944"/>
      <c r="AI113" s="944"/>
      <c r="AJ113" s="945"/>
      <c r="AK113" s="946">
        <v>842172</v>
      </c>
      <c r="AL113" s="944"/>
      <c r="AM113" s="944"/>
      <c r="AN113" s="944"/>
      <c r="AO113" s="945"/>
      <c r="AP113" s="947">
        <v>8.5</v>
      </c>
      <c r="AQ113" s="948"/>
      <c r="AR113" s="948"/>
      <c r="AS113" s="948"/>
      <c r="AT113" s="949"/>
      <c r="AU113" s="957"/>
      <c r="AV113" s="958"/>
      <c r="AW113" s="958"/>
      <c r="AX113" s="958"/>
      <c r="AY113" s="958"/>
      <c r="AZ113" s="833" t="s">
        <v>428</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431</v>
      </c>
      <c r="BA114" s="768"/>
      <c r="BB114" s="768"/>
      <c r="BC114" s="768"/>
      <c r="BD114" s="768"/>
      <c r="BE114" s="768"/>
      <c r="BF114" s="768"/>
      <c r="BG114" s="768"/>
      <c r="BH114" s="768"/>
      <c r="BI114" s="768"/>
      <c r="BJ114" s="768"/>
      <c r="BK114" s="768"/>
      <c r="BL114" s="768"/>
      <c r="BM114" s="768"/>
      <c r="BN114" s="768"/>
      <c r="BO114" s="768"/>
      <c r="BP114" s="769"/>
      <c r="BQ114" s="834">
        <v>3322109</v>
      </c>
      <c r="BR114" s="835"/>
      <c r="BS114" s="835"/>
      <c r="BT114" s="835"/>
      <c r="BU114" s="835"/>
      <c r="BV114" s="835">
        <v>3382344</v>
      </c>
      <c r="BW114" s="835"/>
      <c r="BX114" s="835"/>
      <c r="BY114" s="835"/>
      <c r="BZ114" s="835"/>
      <c r="CA114" s="835">
        <v>3414795</v>
      </c>
      <c r="CB114" s="835"/>
      <c r="CC114" s="835"/>
      <c r="CD114" s="835"/>
      <c r="CE114" s="835"/>
      <c r="CF114" s="896">
        <v>34.299999999999997</v>
      </c>
      <c r="CG114" s="897"/>
      <c r="CH114" s="897"/>
      <c r="CI114" s="897"/>
      <c r="CJ114" s="897"/>
      <c r="CK114" s="952"/>
      <c r="CL114" s="839"/>
      <c r="CM114" s="842" t="s">
        <v>432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1358</v>
      </c>
      <c r="AB115" s="944"/>
      <c r="AC115" s="944"/>
      <c r="AD115" s="944"/>
      <c r="AE115" s="945"/>
      <c r="AF115" s="946">
        <v>1060</v>
      </c>
      <c r="AG115" s="944"/>
      <c r="AH115" s="944"/>
      <c r="AI115" s="944"/>
      <c r="AJ115" s="945"/>
      <c r="AK115" s="946">
        <v>681</v>
      </c>
      <c r="AL115" s="944"/>
      <c r="AM115" s="944"/>
      <c r="AN115" s="944"/>
      <c r="AO115" s="945"/>
      <c r="AP115" s="947">
        <v>0</v>
      </c>
      <c r="AQ115" s="948"/>
      <c r="AR115" s="948"/>
      <c r="AS115" s="948"/>
      <c r="AT115" s="949"/>
      <c r="AU115" s="957"/>
      <c r="AV115" s="958"/>
      <c r="AW115" s="958"/>
      <c r="AX115" s="958"/>
      <c r="AY115" s="958"/>
      <c r="AZ115" s="833" t="s">
        <v>434</v>
      </c>
      <c r="BA115" s="768"/>
      <c r="BB115" s="768"/>
      <c r="BC115" s="768"/>
      <c r="BD115" s="768"/>
      <c r="BE115" s="768"/>
      <c r="BF115" s="768"/>
      <c r="BG115" s="768"/>
      <c r="BH115" s="768"/>
      <c r="BI115" s="768"/>
      <c r="BJ115" s="768"/>
      <c r="BK115" s="768"/>
      <c r="BL115" s="768"/>
      <c r="BM115" s="768"/>
      <c r="BN115" s="768"/>
      <c r="BO115" s="768"/>
      <c r="BP115" s="769"/>
      <c r="BQ115" s="834">
        <v>20015</v>
      </c>
      <c r="BR115" s="835"/>
      <c r="BS115" s="835"/>
      <c r="BT115" s="835"/>
      <c r="BU115" s="835"/>
      <c r="BV115" s="835">
        <v>18818</v>
      </c>
      <c r="BW115" s="835"/>
      <c r="BX115" s="835"/>
      <c r="BY115" s="835"/>
      <c r="BZ115" s="835"/>
      <c r="CA115" s="835">
        <v>17592</v>
      </c>
      <c r="CB115" s="835"/>
      <c r="CC115" s="835"/>
      <c r="CD115" s="835"/>
      <c r="CE115" s="835"/>
      <c r="CF115" s="896">
        <v>0.2</v>
      </c>
      <c r="CG115" s="897"/>
      <c r="CH115" s="897"/>
      <c r="CI115" s="897"/>
      <c r="CJ115" s="897"/>
      <c r="CK115" s="952"/>
      <c r="CL115" s="839"/>
      <c r="CM115" s="833" t="s">
        <v>435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436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397</v>
      </c>
      <c r="AB116" s="798"/>
      <c r="AC116" s="798"/>
      <c r="AD116" s="798"/>
      <c r="AE116" s="799"/>
      <c r="AF116" s="800">
        <v>626</v>
      </c>
      <c r="AG116" s="798"/>
      <c r="AH116" s="798"/>
      <c r="AI116" s="798"/>
      <c r="AJ116" s="799"/>
      <c r="AK116" s="800">
        <v>643</v>
      </c>
      <c r="AL116" s="798"/>
      <c r="AM116" s="798"/>
      <c r="AN116" s="798"/>
      <c r="AO116" s="799"/>
      <c r="AP116" s="845">
        <v>0</v>
      </c>
      <c r="AQ116" s="846"/>
      <c r="AR116" s="846"/>
      <c r="AS116" s="846"/>
      <c r="AT116" s="847"/>
      <c r="AU116" s="957"/>
      <c r="AV116" s="958"/>
      <c r="AW116" s="958"/>
      <c r="AX116" s="958"/>
      <c r="AY116" s="958"/>
      <c r="AZ116" s="884" t="s">
        <v>437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439</v>
      </c>
      <c r="Z117" s="924"/>
      <c r="AA117" s="929">
        <v>3331377</v>
      </c>
      <c r="AB117" s="930"/>
      <c r="AC117" s="930"/>
      <c r="AD117" s="930"/>
      <c r="AE117" s="931"/>
      <c r="AF117" s="932">
        <v>3075032</v>
      </c>
      <c r="AG117" s="930"/>
      <c r="AH117" s="930"/>
      <c r="AI117" s="930"/>
      <c r="AJ117" s="931"/>
      <c r="AK117" s="932">
        <v>3004486</v>
      </c>
      <c r="AL117" s="930"/>
      <c r="AM117" s="930"/>
      <c r="AN117" s="930"/>
      <c r="AO117" s="931"/>
      <c r="AP117" s="933"/>
      <c r="AQ117" s="934"/>
      <c r="AR117" s="934"/>
      <c r="AS117" s="934"/>
      <c r="AT117" s="935"/>
      <c r="AU117" s="957"/>
      <c r="AV117" s="958"/>
      <c r="AW117" s="958"/>
      <c r="AX117" s="958"/>
      <c r="AY117" s="958"/>
      <c r="AZ117" s="884" t="s">
        <v>440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441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415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413</v>
      </c>
      <c r="AB118" s="923"/>
      <c r="AC118" s="923"/>
      <c r="AD118" s="923"/>
      <c r="AE118" s="924"/>
      <c r="AF118" s="925" t="s">
        <v>288</v>
      </c>
      <c r="AG118" s="923"/>
      <c r="AH118" s="923"/>
      <c r="AI118" s="923"/>
      <c r="AJ118" s="924"/>
      <c r="AK118" s="925" t="s">
        <v>287</v>
      </c>
      <c r="AL118" s="923"/>
      <c r="AM118" s="923"/>
      <c r="AN118" s="923"/>
      <c r="AO118" s="924"/>
      <c r="AP118" s="926" t="s">
        <v>414</v>
      </c>
      <c r="AQ118" s="927"/>
      <c r="AR118" s="927"/>
      <c r="AS118" s="927"/>
      <c r="AT118" s="928"/>
      <c r="AU118" s="957"/>
      <c r="AV118" s="958"/>
      <c r="AW118" s="958"/>
      <c r="AX118" s="958"/>
      <c r="AY118" s="958"/>
      <c r="AZ118" s="900" t="s">
        <v>442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418</v>
      </c>
      <c r="B119" s="837"/>
      <c r="C119" s="912" t="s">
        <v>419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444</v>
      </c>
      <c r="BP119" s="899"/>
      <c r="BQ119" s="903">
        <v>33381232</v>
      </c>
      <c r="BR119" s="866"/>
      <c r="BS119" s="866"/>
      <c r="BT119" s="866"/>
      <c r="BU119" s="866"/>
      <c r="BV119" s="866">
        <v>35739902</v>
      </c>
      <c r="BW119" s="866"/>
      <c r="BX119" s="866"/>
      <c r="BY119" s="866"/>
      <c r="BZ119" s="866"/>
      <c r="CA119" s="866">
        <v>33949126</v>
      </c>
      <c r="CB119" s="866"/>
      <c r="CC119" s="866"/>
      <c r="CD119" s="866"/>
      <c r="CE119" s="866"/>
      <c r="CF119" s="764"/>
      <c r="CG119" s="765"/>
      <c r="CH119" s="765"/>
      <c r="CI119" s="765"/>
      <c r="CJ119" s="855"/>
      <c r="CK119" s="953"/>
      <c r="CL119" s="841"/>
      <c r="CM119" s="859" t="s">
        <v>445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26520</v>
      </c>
      <c r="DH119" s="781"/>
      <c r="DI119" s="781"/>
      <c r="DJ119" s="781"/>
      <c r="DK119" s="782"/>
      <c r="DL119" s="783">
        <v>21216</v>
      </c>
      <c r="DM119" s="781"/>
      <c r="DN119" s="781"/>
      <c r="DO119" s="781"/>
      <c r="DP119" s="782"/>
      <c r="DQ119" s="783">
        <v>15912</v>
      </c>
      <c r="DR119" s="781"/>
      <c r="DS119" s="781"/>
      <c r="DT119" s="781"/>
      <c r="DU119" s="782"/>
      <c r="DV119" s="869">
        <v>0.2</v>
      </c>
      <c r="DW119" s="870"/>
      <c r="DX119" s="870"/>
      <c r="DY119" s="870"/>
      <c r="DZ119" s="871"/>
    </row>
    <row r="120" spans="1:130" s="199" customFormat="1" ht="26.25" customHeight="1">
      <c r="A120" s="838"/>
      <c r="B120" s="839"/>
      <c r="C120" s="842" t="s">
        <v>422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446</v>
      </c>
      <c r="AV120" s="905"/>
      <c r="AW120" s="905"/>
      <c r="AX120" s="905"/>
      <c r="AY120" s="906"/>
      <c r="AZ120" s="881" t="s">
        <v>447</v>
      </c>
      <c r="BA120" s="826"/>
      <c r="BB120" s="826"/>
      <c r="BC120" s="826"/>
      <c r="BD120" s="826"/>
      <c r="BE120" s="826"/>
      <c r="BF120" s="826"/>
      <c r="BG120" s="826"/>
      <c r="BH120" s="826"/>
      <c r="BI120" s="826"/>
      <c r="BJ120" s="826"/>
      <c r="BK120" s="826"/>
      <c r="BL120" s="826"/>
      <c r="BM120" s="826"/>
      <c r="BN120" s="826"/>
      <c r="BO120" s="826"/>
      <c r="BP120" s="827"/>
      <c r="BQ120" s="882">
        <v>9676091</v>
      </c>
      <c r="BR120" s="863"/>
      <c r="BS120" s="863"/>
      <c r="BT120" s="863"/>
      <c r="BU120" s="863"/>
      <c r="BV120" s="863">
        <v>12418405</v>
      </c>
      <c r="BW120" s="863"/>
      <c r="BX120" s="863"/>
      <c r="BY120" s="863"/>
      <c r="BZ120" s="863"/>
      <c r="CA120" s="863">
        <v>15079601</v>
      </c>
      <c r="CB120" s="863"/>
      <c r="CC120" s="863"/>
      <c r="CD120" s="863"/>
      <c r="CE120" s="863"/>
      <c r="CF120" s="887">
        <v>151.4</v>
      </c>
      <c r="CG120" s="888"/>
      <c r="CH120" s="888"/>
      <c r="CI120" s="888"/>
      <c r="CJ120" s="888"/>
      <c r="CK120" s="889" t="s">
        <v>448</v>
      </c>
      <c r="CL120" s="873"/>
      <c r="CM120" s="873"/>
      <c r="CN120" s="873"/>
      <c r="CO120" s="874"/>
      <c r="CP120" s="893" t="s">
        <v>449</v>
      </c>
      <c r="CQ120" s="894"/>
      <c r="CR120" s="894"/>
      <c r="CS120" s="894"/>
      <c r="CT120" s="894"/>
      <c r="CU120" s="894"/>
      <c r="CV120" s="894"/>
      <c r="CW120" s="894"/>
      <c r="CX120" s="894"/>
      <c r="CY120" s="894"/>
      <c r="CZ120" s="894"/>
      <c r="DA120" s="894"/>
      <c r="DB120" s="894"/>
      <c r="DC120" s="894"/>
      <c r="DD120" s="894"/>
      <c r="DE120" s="894"/>
      <c r="DF120" s="895"/>
      <c r="DG120" s="882">
        <v>7279700</v>
      </c>
      <c r="DH120" s="863"/>
      <c r="DI120" s="863"/>
      <c r="DJ120" s="863"/>
      <c r="DK120" s="863"/>
      <c r="DL120" s="863">
        <v>6844746</v>
      </c>
      <c r="DM120" s="863"/>
      <c r="DN120" s="863"/>
      <c r="DO120" s="863"/>
      <c r="DP120" s="863"/>
      <c r="DQ120" s="863">
        <v>6423212</v>
      </c>
      <c r="DR120" s="863"/>
      <c r="DS120" s="863"/>
      <c r="DT120" s="863"/>
      <c r="DU120" s="863"/>
      <c r="DV120" s="864">
        <v>64.5</v>
      </c>
      <c r="DW120" s="864"/>
      <c r="DX120" s="864"/>
      <c r="DY120" s="864"/>
      <c r="DZ120" s="865"/>
    </row>
    <row r="121" spans="1:130" s="199" customFormat="1" ht="26.25" customHeight="1">
      <c r="A121" s="838"/>
      <c r="B121" s="839"/>
      <c r="C121" s="884" t="s">
        <v>450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451</v>
      </c>
      <c r="BA121" s="768"/>
      <c r="BB121" s="768"/>
      <c r="BC121" s="768"/>
      <c r="BD121" s="768"/>
      <c r="BE121" s="768"/>
      <c r="BF121" s="768"/>
      <c r="BG121" s="768"/>
      <c r="BH121" s="768"/>
      <c r="BI121" s="768"/>
      <c r="BJ121" s="768"/>
      <c r="BK121" s="768"/>
      <c r="BL121" s="768"/>
      <c r="BM121" s="768"/>
      <c r="BN121" s="768"/>
      <c r="BO121" s="768"/>
      <c r="BP121" s="769"/>
      <c r="BQ121" s="834">
        <v>918679</v>
      </c>
      <c r="BR121" s="835"/>
      <c r="BS121" s="835"/>
      <c r="BT121" s="835"/>
      <c r="BU121" s="835"/>
      <c r="BV121" s="835">
        <v>1013408</v>
      </c>
      <c r="BW121" s="835"/>
      <c r="BX121" s="835"/>
      <c r="BY121" s="835"/>
      <c r="BZ121" s="835"/>
      <c r="CA121" s="835">
        <v>1007343</v>
      </c>
      <c r="CB121" s="835"/>
      <c r="CC121" s="835"/>
      <c r="CD121" s="835"/>
      <c r="CE121" s="835"/>
      <c r="CF121" s="896">
        <v>10.1</v>
      </c>
      <c r="CG121" s="897"/>
      <c r="CH121" s="897"/>
      <c r="CI121" s="897"/>
      <c r="CJ121" s="897"/>
      <c r="CK121" s="890"/>
      <c r="CL121" s="876"/>
      <c r="CM121" s="876"/>
      <c r="CN121" s="876"/>
      <c r="CO121" s="877"/>
      <c r="CP121" s="856" t="s">
        <v>452</v>
      </c>
      <c r="CQ121" s="857"/>
      <c r="CR121" s="857"/>
      <c r="CS121" s="857"/>
      <c r="CT121" s="857"/>
      <c r="CU121" s="857"/>
      <c r="CV121" s="857"/>
      <c r="CW121" s="857"/>
      <c r="CX121" s="857"/>
      <c r="CY121" s="857"/>
      <c r="CZ121" s="857"/>
      <c r="DA121" s="857"/>
      <c r="DB121" s="857"/>
      <c r="DC121" s="857"/>
      <c r="DD121" s="857"/>
      <c r="DE121" s="857"/>
      <c r="DF121" s="858"/>
      <c r="DG121" s="834">
        <v>1938808</v>
      </c>
      <c r="DH121" s="835"/>
      <c r="DI121" s="835"/>
      <c r="DJ121" s="835"/>
      <c r="DK121" s="835"/>
      <c r="DL121" s="835">
        <v>1933556</v>
      </c>
      <c r="DM121" s="835"/>
      <c r="DN121" s="835"/>
      <c r="DO121" s="835"/>
      <c r="DP121" s="835"/>
      <c r="DQ121" s="835">
        <v>1855851</v>
      </c>
      <c r="DR121" s="835"/>
      <c r="DS121" s="835"/>
      <c r="DT121" s="835"/>
      <c r="DU121" s="835"/>
      <c r="DV121" s="812">
        <v>18.600000000000001</v>
      </c>
      <c r="DW121" s="812"/>
      <c r="DX121" s="812"/>
      <c r="DY121" s="812"/>
      <c r="DZ121" s="813"/>
    </row>
    <row r="122" spans="1:130" s="199" customFormat="1" ht="26.25" customHeight="1">
      <c r="A122" s="838"/>
      <c r="B122" s="839"/>
      <c r="C122" s="842" t="s">
        <v>432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453</v>
      </c>
      <c r="BA122" s="901"/>
      <c r="BB122" s="901"/>
      <c r="BC122" s="901"/>
      <c r="BD122" s="901"/>
      <c r="BE122" s="901"/>
      <c r="BF122" s="901"/>
      <c r="BG122" s="901"/>
      <c r="BH122" s="901"/>
      <c r="BI122" s="901"/>
      <c r="BJ122" s="901"/>
      <c r="BK122" s="901"/>
      <c r="BL122" s="901"/>
      <c r="BM122" s="901"/>
      <c r="BN122" s="901"/>
      <c r="BO122" s="901"/>
      <c r="BP122" s="902"/>
      <c r="BQ122" s="903">
        <v>27023098</v>
      </c>
      <c r="BR122" s="866"/>
      <c r="BS122" s="866"/>
      <c r="BT122" s="866"/>
      <c r="BU122" s="866"/>
      <c r="BV122" s="866">
        <v>26854261</v>
      </c>
      <c r="BW122" s="866"/>
      <c r="BX122" s="866"/>
      <c r="BY122" s="866"/>
      <c r="BZ122" s="866"/>
      <c r="CA122" s="866">
        <v>26582204</v>
      </c>
      <c r="CB122" s="866"/>
      <c r="CC122" s="866"/>
      <c r="CD122" s="866"/>
      <c r="CE122" s="866"/>
      <c r="CF122" s="867">
        <v>266.89999999999998</v>
      </c>
      <c r="CG122" s="868"/>
      <c r="CH122" s="868"/>
      <c r="CI122" s="868"/>
      <c r="CJ122" s="868"/>
      <c r="CK122" s="890"/>
      <c r="CL122" s="876"/>
      <c r="CM122" s="876"/>
      <c r="CN122" s="876"/>
      <c r="CO122" s="877"/>
      <c r="CP122" s="856" t="s">
        <v>454</v>
      </c>
      <c r="CQ122" s="857"/>
      <c r="CR122" s="857"/>
      <c r="CS122" s="857"/>
      <c r="CT122" s="857"/>
      <c r="CU122" s="857"/>
      <c r="CV122" s="857"/>
      <c r="CW122" s="857"/>
      <c r="CX122" s="857"/>
      <c r="CY122" s="857"/>
      <c r="CZ122" s="857"/>
      <c r="DA122" s="857"/>
      <c r="DB122" s="857"/>
      <c r="DC122" s="857"/>
      <c r="DD122" s="857"/>
      <c r="DE122" s="857"/>
      <c r="DF122" s="858"/>
      <c r="DG122" s="834">
        <v>714493</v>
      </c>
      <c r="DH122" s="835"/>
      <c r="DI122" s="835"/>
      <c r="DJ122" s="835"/>
      <c r="DK122" s="835"/>
      <c r="DL122" s="835">
        <v>409998</v>
      </c>
      <c r="DM122" s="835"/>
      <c r="DN122" s="835"/>
      <c r="DO122" s="835"/>
      <c r="DP122" s="835"/>
      <c r="DQ122" s="835">
        <v>290764</v>
      </c>
      <c r="DR122" s="835"/>
      <c r="DS122" s="835"/>
      <c r="DT122" s="835"/>
      <c r="DU122" s="835"/>
      <c r="DV122" s="812">
        <v>2.9</v>
      </c>
      <c r="DW122" s="812"/>
      <c r="DX122" s="812"/>
      <c r="DY122" s="812"/>
      <c r="DZ122" s="813"/>
    </row>
    <row r="123" spans="1:130" s="199" customFormat="1" ht="26.25" customHeight="1">
      <c r="A123" s="838"/>
      <c r="B123" s="839"/>
      <c r="C123" s="842" t="s">
        <v>438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455</v>
      </c>
      <c r="BP123" s="899"/>
      <c r="BQ123" s="853">
        <v>37617868</v>
      </c>
      <c r="BR123" s="854"/>
      <c r="BS123" s="854"/>
      <c r="BT123" s="854"/>
      <c r="BU123" s="854"/>
      <c r="BV123" s="854">
        <v>40286074</v>
      </c>
      <c r="BW123" s="854"/>
      <c r="BX123" s="854"/>
      <c r="BY123" s="854"/>
      <c r="BZ123" s="854"/>
      <c r="CA123" s="854">
        <v>42669148</v>
      </c>
      <c r="CB123" s="854"/>
      <c r="CC123" s="854"/>
      <c r="CD123" s="854"/>
      <c r="CE123" s="854"/>
      <c r="CF123" s="764"/>
      <c r="CG123" s="765"/>
      <c r="CH123" s="765"/>
      <c r="CI123" s="765"/>
      <c r="CJ123" s="855"/>
      <c r="CK123" s="890"/>
      <c r="CL123" s="876"/>
      <c r="CM123" s="876"/>
      <c r="CN123" s="876"/>
      <c r="CO123" s="877"/>
      <c r="CP123" s="856" t="s">
        <v>456</v>
      </c>
      <c r="CQ123" s="857"/>
      <c r="CR123" s="857"/>
      <c r="CS123" s="857"/>
      <c r="CT123" s="857"/>
      <c r="CU123" s="857"/>
      <c r="CV123" s="857"/>
      <c r="CW123" s="857"/>
      <c r="CX123" s="857"/>
      <c r="CY123" s="857"/>
      <c r="CZ123" s="857"/>
      <c r="DA123" s="857"/>
      <c r="DB123" s="857"/>
      <c r="DC123" s="857"/>
      <c r="DD123" s="857"/>
      <c r="DE123" s="857"/>
      <c r="DF123" s="858"/>
      <c r="DG123" s="797">
        <v>2443</v>
      </c>
      <c r="DH123" s="798"/>
      <c r="DI123" s="798"/>
      <c r="DJ123" s="798"/>
      <c r="DK123" s="799"/>
      <c r="DL123" s="800">
        <v>2716</v>
      </c>
      <c r="DM123" s="798"/>
      <c r="DN123" s="798"/>
      <c r="DO123" s="798"/>
      <c r="DP123" s="799"/>
      <c r="DQ123" s="800">
        <v>4250</v>
      </c>
      <c r="DR123" s="798"/>
      <c r="DS123" s="798"/>
      <c r="DT123" s="798"/>
      <c r="DU123" s="799"/>
      <c r="DV123" s="845">
        <v>0</v>
      </c>
      <c r="DW123" s="846"/>
      <c r="DX123" s="846"/>
      <c r="DY123" s="846"/>
      <c r="DZ123" s="847"/>
    </row>
    <row r="124" spans="1:130" s="199" customFormat="1" ht="26.25" customHeight="1" thickBot="1">
      <c r="A124" s="838"/>
      <c r="B124" s="839"/>
      <c r="C124" s="842" t="s">
        <v>441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457</v>
      </c>
      <c r="AB124" s="798"/>
      <c r="AC124" s="798"/>
      <c r="AD124" s="798"/>
      <c r="AE124" s="799"/>
      <c r="AF124" s="800" t="s">
        <v>457</v>
      </c>
      <c r="AG124" s="798"/>
      <c r="AH124" s="798"/>
      <c r="AI124" s="798"/>
      <c r="AJ124" s="799"/>
      <c r="AK124" s="800" t="s">
        <v>457</v>
      </c>
      <c r="AL124" s="798"/>
      <c r="AM124" s="798"/>
      <c r="AN124" s="798"/>
      <c r="AO124" s="799"/>
      <c r="AP124" s="845" t="s">
        <v>457</v>
      </c>
      <c r="AQ124" s="846"/>
      <c r="AR124" s="846"/>
      <c r="AS124" s="846"/>
      <c r="AT124" s="847"/>
      <c r="AU124" s="848" t="s">
        <v>458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457</v>
      </c>
      <c r="BR124" s="852"/>
      <c r="BS124" s="852"/>
      <c r="BT124" s="852"/>
      <c r="BU124" s="852"/>
      <c r="BV124" s="852" t="s">
        <v>457</v>
      </c>
      <c r="BW124" s="852"/>
      <c r="BX124" s="852"/>
      <c r="BY124" s="852"/>
      <c r="BZ124" s="852"/>
      <c r="CA124" s="852" t="s">
        <v>457</v>
      </c>
      <c r="CB124" s="852"/>
      <c r="CC124" s="852"/>
      <c r="CD124" s="852"/>
      <c r="CE124" s="852"/>
      <c r="CF124" s="742"/>
      <c r="CG124" s="743"/>
      <c r="CH124" s="743"/>
      <c r="CI124" s="743"/>
      <c r="CJ124" s="883"/>
      <c r="CK124" s="891"/>
      <c r="CL124" s="891"/>
      <c r="CM124" s="891"/>
      <c r="CN124" s="891"/>
      <c r="CO124" s="892"/>
      <c r="CP124" s="856" t="s">
        <v>459</v>
      </c>
      <c r="CQ124" s="857"/>
      <c r="CR124" s="857"/>
      <c r="CS124" s="857"/>
      <c r="CT124" s="857"/>
      <c r="CU124" s="857"/>
      <c r="CV124" s="857"/>
      <c r="CW124" s="857"/>
      <c r="CX124" s="857"/>
      <c r="CY124" s="857"/>
      <c r="CZ124" s="857"/>
      <c r="DA124" s="857"/>
      <c r="DB124" s="857"/>
      <c r="DC124" s="857"/>
      <c r="DD124" s="857"/>
      <c r="DE124" s="857"/>
      <c r="DF124" s="858"/>
      <c r="DG124" s="780">
        <v>4029</v>
      </c>
      <c r="DH124" s="781"/>
      <c r="DI124" s="781"/>
      <c r="DJ124" s="781"/>
      <c r="DK124" s="782"/>
      <c r="DL124" s="783">
        <v>2946</v>
      </c>
      <c r="DM124" s="781"/>
      <c r="DN124" s="781"/>
      <c r="DO124" s="781"/>
      <c r="DP124" s="782"/>
      <c r="DQ124" s="783">
        <v>1848</v>
      </c>
      <c r="DR124" s="781"/>
      <c r="DS124" s="781"/>
      <c r="DT124" s="781"/>
      <c r="DU124" s="782"/>
      <c r="DV124" s="869">
        <v>0</v>
      </c>
      <c r="DW124" s="870"/>
      <c r="DX124" s="870"/>
      <c r="DY124" s="870"/>
      <c r="DZ124" s="871"/>
    </row>
    <row r="125" spans="1:130" s="199" customFormat="1" ht="26.25" customHeight="1">
      <c r="A125" s="838"/>
      <c r="B125" s="839"/>
      <c r="C125" s="842" t="s">
        <v>443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460</v>
      </c>
      <c r="CL125" s="873"/>
      <c r="CM125" s="873"/>
      <c r="CN125" s="873"/>
      <c r="CO125" s="874"/>
      <c r="CP125" s="881" t="s">
        <v>461</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445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462</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463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1358</v>
      </c>
      <c r="AB127" s="798"/>
      <c r="AC127" s="798"/>
      <c r="AD127" s="798"/>
      <c r="AE127" s="799"/>
      <c r="AF127" s="800">
        <v>1060</v>
      </c>
      <c r="AG127" s="798"/>
      <c r="AH127" s="798"/>
      <c r="AI127" s="798"/>
      <c r="AJ127" s="799"/>
      <c r="AK127" s="800">
        <v>681</v>
      </c>
      <c r="AL127" s="798"/>
      <c r="AM127" s="798"/>
      <c r="AN127" s="798"/>
      <c r="AO127" s="799"/>
      <c r="AP127" s="845">
        <v>0</v>
      </c>
      <c r="AQ127" s="846"/>
      <c r="AR127" s="846"/>
      <c r="AS127" s="846"/>
      <c r="AT127" s="847"/>
      <c r="AU127" s="235"/>
      <c r="AV127" s="235"/>
      <c r="AW127" s="235"/>
      <c r="AX127" s="862" t="s">
        <v>464</v>
      </c>
      <c r="AY127" s="830"/>
      <c r="AZ127" s="830"/>
      <c r="BA127" s="830"/>
      <c r="BB127" s="830"/>
      <c r="BC127" s="830"/>
      <c r="BD127" s="830"/>
      <c r="BE127" s="831"/>
      <c r="BF127" s="829" t="s">
        <v>465</v>
      </c>
      <c r="BG127" s="830"/>
      <c r="BH127" s="830"/>
      <c r="BI127" s="830"/>
      <c r="BJ127" s="830"/>
      <c r="BK127" s="830"/>
      <c r="BL127" s="831"/>
      <c r="BM127" s="829" t="s">
        <v>466</v>
      </c>
      <c r="BN127" s="830"/>
      <c r="BO127" s="830"/>
      <c r="BP127" s="830"/>
      <c r="BQ127" s="830"/>
      <c r="BR127" s="830"/>
      <c r="BS127" s="831"/>
      <c r="BT127" s="829" t="s">
        <v>467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468</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470</v>
      </c>
      <c r="X128" s="816"/>
      <c r="Y128" s="816"/>
      <c r="Z128" s="817"/>
      <c r="AA128" s="818">
        <v>83887</v>
      </c>
      <c r="AB128" s="819"/>
      <c r="AC128" s="819"/>
      <c r="AD128" s="819"/>
      <c r="AE128" s="820"/>
      <c r="AF128" s="821">
        <v>85179</v>
      </c>
      <c r="AG128" s="819"/>
      <c r="AH128" s="819"/>
      <c r="AI128" s="819"/>
      <c r="AJ128" s="820"/>
      <c r="AK128" s="821">
        <v>86093</v>
      </c>
      <c r="AL128" s="819"/>
      <c r="AM128" s="819"/>
      <c r="AN128" s="819"/>
      <c r="AO128" s="820"/>
      <c r="AP128" s="822"/>
      <c r="AQ128" s="823"/>
      <c r="AR128" s="823"/>
      <c r="AS128" s="823"/>
      <c r="AT128" s="824"/>
      <c r="AU128" s="235"/>
      <c r="AV128" s="235"/>
      <c r="AW128" s="235"/>
      <c r="AX128" s="825" t="s">
        <v>471</v>
      </c>
      <c r="AY128" s="826"/>
      <c r="AZ128" s="826"/>
      <c r="BA128" s="826"/>
      <c r="BB128" s="826"/>
      <c r="BC128" s="826"/>
      <c r="BD128" s="826"/>
      <c r="BE128" s="827"/>
      <c r="BF128" s="804" t="s">
        <v>472</v>
      </c>
      <c r="BG128" s="805"/>
      <c r="BH128" s="805"/>
      <c r="BI128" s="805"/>
      <c r="BJ128" s="805"/>
      <c r="BK128" s="805"/>
      <c r="BL128" s="828"/>
      <c r="BM128" s="804">
        <v>12.95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473</v>
      </c>
      <c r="CQ128" s="746"/>
      <c r="CR128" s="746"/>
      <c r="CS128" s="746"/>
      <c r="CT128" s="746"/>
      <c r="CU128" s="746"/>
      <c r="CV128" s="746"/>
      <c r="CW128" s="746"/>
      <c r="CX128" s="746"/>
      <c r="CY128" s="746"/>
      <c r="CZ128" s="746"/>
      <c r="DA128" s="746"/>
      <c r="DB128" s="746"/>
      <c r="DC128" s="746"/>
      <c r="DD128" s="746"/>
      <c r="DE128" s="746"/>
      <c r="DF128" s="747"/>
      <c r="DG128" s="808">
        <v>20015</v>
      </c>
      <c r="DH128" s="809"/>
      <c r="DI128" s="809"/>
      <c r="DJ128" s="809"/>
      <c r="DK128" s="809"/>
      <c r="DL128" s="809">
        <v>18818</v>
      </c>
      <c r="DM128" s="809"/>
      <c r="DN128" s="809"/>
      <c r="DO128" s="809"/>
      <c r="DP128" s="809"/>
      <c r="DQ128" s="809">
        <v>17592</v>
      </c>
      <c r="DR128" s="809"/>
      <c r="DS128" s="809"/>
      <c r="DT128" s="809"/>
      <c r="DU128" s="809"/>
      <c r="DV128" s="810">
        <v>0.2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474</v>
      </c>
      <c r="X129" s="795"/>
      <c r="Y129" s="795"/>
      <c r="Z129" s="796"/>
      <c r="AA129" s="797">
        <v>13723412</v>
      </c>
      <c r="AB129" s="798"/>
      <c r="AC129" s="798"/>
      <c r="AD129" s="798"/>
      <c r="AE129" s="799"/>
      <c r="AF129" s="800">
        <v>13456246</v>
      </c>
      <c r="AG129" s="798"/>
      <c r="AH129" s="798"/>
      <c r="AI129" s="798"/>
      <c r="AJ129" s="799"/>
      <c r="AK129" s="800">
        <v>12944683</v>
      </c>
      <c r="AL129" s="798"/>
      <c r="AM129" s="798"/>
      <c r="AN129" s="798"/>
      <c r="AO129" s="799"/>
      <c r="AP129" s="801"/>
      <c r="AQ129" s="802"/>
      <c r="AR129" s="802"/>
      <c r="AS129" s="802"/>
      <c r="AT129" s="803"/>
      <c r="AU129" s="237"/>
      <c r="AV129" s="237"/>
      <c r="AW129" s="237"/>
      <c r="AX129" s="767" t="s">
        <v>475</v>
      </c>
      <c r="AY129" s="768"/>
      <c r="AZ129" s="768"/>
      <c r="BA129" s="768"/>
      <c r="BB129" s="768"/>
      <c r="BC129" s="768"/>
      <c r="BD129" s="768"/>
      <c r="BE129" s="769"/>
      <c r="BF129" s="787" t="s">
        <v>112</v>
      </c>
      <c r="BG129" s="788"/>
      <c r="BH129" s="788"/>
      <c r="BI129" s="788"/>
      <c r="BJ129" s="788"/>
      <c r="BK129" s="788"/>
      <c r="BL129" s="789"/>
      <c r="BM129" s="787">
        <v>17.95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477</v>
      </c>
      <c r="X130" s="795"/>
      <c r="Y130" s="795"/>
      <c r="Z130" s="796"/>
      <c r="AA130" s="797">
        <v>3126945</v>
      </c>
      <c r="AB130" s="798"/>
      <c r="AC130" s="798"/>
      <c r="AD130" s="798"/>
      <c r="AE130" s="799"/>
      <c r="AF130" s="800">
        <v>3038216</v>
      </c>
      <c r="AG130" s="798"/>
      <c r="AH130" s="798"/>
      <c r="AI130" s="798"/>
      <c r="AJ130" s="799"/>
      <c r="AK130" s="800">
        <v>2984688</v>
      </c>
      <c r="AL130" s="798"/>
      <c r="AM130" s="798"/>
      <c r="AN130" s="798"/>
      <c r="AO130" s="799"/>
      <c r="AP130" s="801"/>
      <c r="AQ130" s="802"/>
      <c r="AR130" s="802"/>
      <c r="AS130" s="802"/>
      <c r="AT130" s="803"/>
      <c r="AU130" s="237"/>
      <c r="AV130" s="237"/>
      <c r="AW130" s="237"/>
      <c r="AX130" s="767" t="s">
        <v>478</v>
      </c>
      <c r="AY130" s="768"/>
      <c r="AZ130" s="768"/>
      <c r="BA130" s="768"/>
      <c r="BB130" s="768"/>
      <c r="BC130" s="768"/>
      <c r="BD130" s="768"/>
      <c r="BE130" s="769"/>
      <c r="BF130" s="770">
        <v>0</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479</v>
      </c>
      <c r="X131" s="778"/>
      <c r="Y131" s="778"/>
      <c r="Z131" s="779"/>
      <c r="AA131" s="780">
        <v>10596467</v>
      </c>
      <c r="AB131" s="781"/>
      <c r="AC131" s="781"/>
      <c r="AD131" s="781"/>
      <c r="AE131" s="782"/>
      <c r="AF131" s="783">
        <v>10418030</v>
      </c>
      <c r="AG131" s="781"/>
      <c r="AH131" s="781"/>
      <c r="AI131" s="781"/>
      <c r="AJ131" s="782"/>
      <c r="AK131" s="783">
        <v>9959995</v>
      </c>
      <c r="AL131" s="781"/>
      <c r="AM131" s="781"/>
      <c r="AN131" s="781"/>
      <c r="AO131" s="782"/>
      <c r="AP131" s="784"/>
      <c r="AQ131" s="785"/>
      <c r="AR131" s="785"/>
      <c r="AS131" s="785"/>
      <c r="AT131" s="786"/>
      <c r="AU131" s="237"/>
      <c r="AV131" s="237"/>
      <c r="AW131" s="237"/>
      <c r="AX131" s="745" t="s">
        <v>480</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481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482</v>
      </c>
      <c r="W132" s="758"/>
      <c r="X132" s="758"/>
      <c r="Y132" s="758"/>
      <c r="Z132" s="759"/>
      <c r="AA132" s="760">
        <v>1.137596144</v>
      </c>
      <c r="AB132" s="761"/>
      <c r="AC132" s="761"/>
      <c r="AD132" s="761"/>
      <c r="AE132" s="762"/>
      <c r="AF132" s="763">
        <v>-0.464224042</v>
      </c>
      <c r="AG132" s="761"/>
      <c r="AH132" s="761"/>
      <c r="AI132" s="761"/>
      <c r="AJ132" s="762"/>
      <c r="AK132" s="763">
        <v>-0.66561278400000001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483</v>
      </c>
      <c r="W133" s="737"/>
      <c r="X133" s="737"/>
      <c r="Y133" s="737"/>
      <c r="Z133" s="738"/>
      <c r="AA133" s="739">
        <v>4</v>
      </c>
      <c r="AB133" s="740"/>
      <c r="AC133" s="740"/>
      <c r="AD133" s="740"/>
      <c r="AE133" s="741"/>
      <c r="AF133" s="739">
        <v>1.4</v>
      </c>
      <c r="AG133" s="740"/>
      <c r="AH133" s="740"/>
      <c r="AI133" s="740"/>
      <c r="AJ133" s="741"/>
      <c r="AK133" s="739">
        <v>0</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64" zoomScale="75" zoomScaleNormal="85" zoomScaleSheetLayoutView="75" workbookViewId="0">
      <selection activeCell="AC29" sqref="AC29:AC30"/>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52"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484</v>
      </c>
      <c r="B5" s="248"/>
      <c r="C5" s="248"/>
      <c r="D5" s="248"/>
      <c r="E5" s="248"/>
      <c r="F5" s="248"/>
      <c r="G5" s="248"/>
      <c r="H5" s="248"/>
      <c r="I5" s="248"/>
      <c r="J5" s="248"/>
      <c r="K5" s="248"/>
      <c r="L5" s="248"/>
      <c r="M5" s="248"/>
      <c r="N5" s="248"/>
      <c r="O5" s="249"/>
    </row>
    <row r="6" spans="1:16">
      <c r="A6" s="250"/>
      <c r="B6" s="246"/>
      <c r="C6" s="246"/>
      <c r="D6" s="246"/>
      <c r="E6" s="246"/>
      <c r="F6" s="246"/>
      <c r="G6" s="251" t="s">
        <v>485</v>
      </c>
      <c r="H6" s="251"/>
      <c r="I6" s="251"/>
      <c r="J6" s="251"/>
      <c r="K6" s="246"/>
      <c r="L6" s="246"/>
      <c r="M6" s="246"/>
      <c r="N6" s="246"/>
    </row>
    <row r="7" spans="1:16">
      <c r="A7" s="250"/>
      <c r="B7" s="246"/>
      <c r="C7" s="246"/>
      <c r="D7" s="246"/>
      <c r="E7" s="246"/>
      <c r="F7" s="246"/>
      <c r="G7" s="253"/>
      <c r="H7" s="254"/>
      <c r="I7" s="254"/>
      <c r="J7" s="255"/>
      <c r="K7" s="1152" t="s">
        <v>486</v>
      </c>
      <c r="L7" s="256"/>
      <c r="M7" s="257" t="s">
        <v>487</v>
      </c>
      <c r="N7" s="258"/>
    </row>
    <row r="8" spans="1:16">
      <c r="A8" s="250"/>
      <c r="B8" s="246"/>
      <c r="C8" s="246"/>
      <c r="D8" s="246"/>
      <c r="E8" s="246"/>
      <c r="F8" s="246"/>
      <c r="G8" s="259"/>
      <c r="H8" s="260"/>
      <c r="I8" s="260"/>
      <c r="J8" s="261"/>
      <c r="K8" s="1153"/>
      <c r="L8" s="262" t="s">
        <v>488</v>
      </c>
      <c r="M8" s="263" t="s">
        <v>489</v>
      </c>
      <c r="N8" s="264" t="s">
        <v>490</v>
      </c>
    </row>
    <row r="9" spans="1:16">
      <c r="A9" s="250"/>
      <c r="B9" s="246"/>
      <c r="C9" s="246"/>
      <c r="D9" s="246"/>
      <c r="E9" s="246"/>
      <c r="F9" s="246"/>
      <c r="G9" s="1166" t="s">
        <v>491</v>
      </c>
      <c r="H9" s="1167"/>
      <c r="I9" s="1167"/>
      <c r="J9" s="1168"/>
      <c r="K9" s="265">
        <v>2907688</v>
      </c>
      <c r="L9" s="266">
        <v>100179</v>
      </c>
      <c r="M9" s="267">
        <v>83477</v>
      </c>
      <c r="N9" s="268">
        <v>20</v>
      </c>
    </row>
    <row r="10" spans="1:16">
      <c r="A10" s="250"/>
      <c r="B10" s="246"/>
      <c r="C10" s="246"/>
      <c r="D10" s="246"/>
      <c r="E10" s="246"/>
      <c r="F10" s="246"/>
      <c r="G10" s="1166" t="s">
        <v>492</v>
      </c>
      <c r="H10" s="1167"/>
      <c r="I10" s="1167"/>
      <c r="J10" s="1168"/>
      <c r="K10" s="269">
        <v>35981</v>
      </c>
      <c r="L10" s="270">
        <v>1240</v>
      </c>
      <c r="M10" s="271">
        <v>6313</v>
      </c>
      <c r="N10" s="272">
        <v>-80.400000000000006</v>
      </c>
    </row>
    <row r="11" spans="1:16" ht="13.5" customHeight="1">
      <c r="A11" s="250"/>
      <c r="B11" s="246"/>
      <c r="C11" s="246"/>
      <c r="D11" s="246"/>
      <c r="E11" s="246"/>
      <c r="F11" s="246"/>
      <c r="G11" s="1166" t="s">
        <v>493</v>
      </c>
      <c r="H11" s="1167"/>
      <c r="I11" s="1167"/>
      <c r="J11" s="1168"/>
      <c r="K11" s="269">
        <v>32559</v>
      </c>
      <c r="L11" s="270">
        <v>1122</v>
      </c>
      <c r="M11" s="271">
        <v>8598</v>
      </c>
      <c r="N11" s="272">
        <v>-87</v>
      </c>
    </row>
    <row r="12" spans="1:16" ht="13.5" customHeight="1">
      <c r="A12" s="250"/>
      <c r="B12" s="246"/>
      <c r="C12" s="246"/>
      <c r="D12" s="246"/>
      <c r="E12" s="246"/>
      <c r="F12" s="246"/>
      <c r="G12" s="1166" t="s">
        <v>494</v>
      </c>
      <c r="H12" s="1167"/>
      <c r="I12" s="1167"/>
      <c r="J12" s="1168"/>
      <c r="K12" s="269" t="s">
        <v>495</v>
      </c>
      <c r="L12" s="270" t="s">
        <v>495</v>
      </c>
      <c r="M12" s="271">
        <v>1600</v>
      </c>
      <c r="N12" s="272" t="s">
        <v>495</v>
      </c>
    </row>
    <row r="13" spans="1:16" ht="13.5" customHeight="1">
      <c r="A13" s="250"/>
      <c r="B13" s="246"/>
      <c r="C13" s="246"/>
      <c r="D13" s="246"/>
      <c r="E13" s="246"/>
      <c r="F13" s="246"/>
      <c r="G13" s="1166" t="s">
        <v>496</v>
      </c>
      <c r="H13" s="1167"/>
      <c r="I13" s="1167"/>
      <c r="J13" s="1168"/>
      <c r="K13" s="269" t="s">
        <v>495</v>
      </c>
      <c r="L13" s="270" t="s">
        <v>495</v>
      </c>
      <c r="M13" s="271" t="s">
        <v>495</v>
      </c>
      <c r="N13" s="272" t="s">
        <v>495</v>
      </c>
    </row>
    <row r="14" spans="1:16" ht="13.5" customHeight="1">
      <c r="A14" s="250"/>
      <c r="B14" s="246"/>
      <c r="C14" s="246"/>
      <c r="D14" s="246"/>
      <c r="E14" s="246"/>
      <c r="F14" s="246"/>
      <c r="G14" s="1166" t="s">
        <v>497</v>
      </c>
      <c r="H14" s="1167"/>
      <c r="I14" s="1167"/>
      <c r="J14" s="1168"/>
      <c r="K14" s="269">
        <v>262721</v>
      </c>
      <c r="L14" s="270">
        <v>9052</v>
      </c>
      <c r="M14" s="271">
        <v>3683</v>
      </c>
      <c r="N14" s="272">
        <v>145.80000000000001</v>
      </c>
    </row>
    <row r="15" spans="1:16" ht="13.5" customHeight="1">
      <c r="A15" s="250"/>
      <c r="B15" s="246"/>
      <c r="C15" s="246"/>
      <c r="D15" s="246"/>
      <c r="E15" s="246"/>
      <c r="F15" s="246"/>
      <c r="G15" s="1166" t="s">
        <v>498</v>
      </c>
      <c r="H15" s="1167"/>
      <c r="I15" s="1167"/>
      <c r="J15" s="1168"/>
      <c r="K15" s="269">
        <v>10400</v>
      </c>
      <c r="L15" s="270">
        <v>358</v>
      </c>
      <c r="M15" s="271">
        <v>1742</v>
      </c>
      <c r="N15" s="272">
        <v>-79.400000000000006</v>
      </c>
    </row>
    <row r="16" spans="1:16">
      <c r="A16" s="250"/>
      <c r="B16" s="246"/>
      <c r="C16" s="246"/>
      <c r="D16" s="246"/>
      <c r="E16" s="246"/>
      <c r="F16" s="246"/>
      <c r="G16" s="1169" t="s">
        <v>499</v>
      </c>
      <c r="H16" s="1170"/>
      <c r="I16" s="1170"/>
      <c r="J16" s="1171"/>
      <c r="K16" s="270">
        <v>-173542</v>
      </c>
      <c r="L16" s="270">
        <v>-5979</v>
      </c>
      <c r="M16" s="271">
        <v>-8939</v>
      </c>
      <c r="N16" s="272">
        <v>-33.1</v>
      </c>
    </row>
    <row r="17" spans="1:16">
      <c r="A17" s="250"/>
      <c r="B17" s="246"/>
      <c r="C17" s="246"/>
      <c r="D17" s="246"/>
      <c r="E17" s="246"/>
      <c r="F17" s="246"/>
      <c r="G17" s="1169" t="s">
        <v>171</v>
      </c>
      <c r="H17" s="1170"/>
      <c r="I17" s="1170"/>
      <c r="J17" s="1171"/>
      <c r="K17" s="270">
        <v>3075807</v>
      </c>
      <c r="L17" s="270">
        <v>105971</v>
      </c>
      <c r="M17" s="271">
        <v>96475</v>
      </c>
      <c r="N17" s="272">
        <v>9.8000000000000007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500</v>
      </c>
      <c r="H19" s="246"/>
      <c r="I19" s="246"/>
      <c r="J19" s="246"/>
      <c r="K19" s="246"/>
      <c r="L19" s="246"/>
      <c r="M19" s="246"/>
      <c r="N19" s="246"/>
    </row>
    <row r="20" spans="1:16">
      <c r="A20" s="250"/>
      <c r="B20" s="246"/>
      <c r="C20" s="246"/>
      <c r="D20" s="246"/>
      <c r="E20" s="246"/>
      <c r="F20" s="246"/>
      <c r="G20" s="274"/>
      <c r="H20" s="275"/>
      <c r="I20" s="275"/>
      <c r="J20" s="276"/>
      <c r="K20" s="277" t="s">
        <v>501</v>
      </c>
      <c r="L20" s="278" t="s">
        <v>502</v>
      </c>
      <c r="M20" s="279" t="s">
        <v>503</v>
      </c>
      <c r="N20" s="280"/>
    </row>
    <row r="21" spans="1:16" s="286" customFormat="1">
      <c r="A21" s="281"/>
      <c r="B21" s="251"/>
      <c r="C21" s="251"/>
      <c r="D21" s="251"/>
      <c r="E21" s="251"/>
      <c r="F21" s="251"/>
      <c r="G21" s="1163" t="s">
        <v>504</v>
      </c>
      <c r="H21" s="1164"/>
      <c r="I21" s="1164"/>
      <c r="J21" s="1165"/>
      <c r="K21" s="282">
        <v>10.06</v>
      </c>
      <c r="L21" s="283">
        <v>9.61</v>
      </c>
      <c r="M21" s="284">
        <v>0.45</v>
      </c>
      <c r="N21" s="251"/>
      <c r="O21" s="285"/>
      <c r="P21" s="281"/>
    </row>
    <row r="22" spans="1:16" s="286" customFormat="1">
      <c r="A22" s="281"/>
      <c r="B22" s="251"/>
      <c r="C22" s="251"/>
      <c r="D22" s="251"/>
      <c r="E22" s="251"/>
      <c r="F22" s="251"/>
      <c r="G22" s="1163" t="s">
        <v>505</v>
      </c>
      <c r="H22" s="1164"/>
      <c r="I22" s="1164"/>
      <c r="J22" s="1165"/>
      <c r="K22" s="287">
        <v>99.1</v>
      </c>
      <c r="L22" s="288">
        <v>97.6</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508</v>
      </c>
      <c r="H29" s="251"/>
      <c r="I29" s="251"/>
      <c r="J29" s="251"/>
      <c r="K29" s="246"/>
      <c r="L29" s="246"/>
      <c r="M29" s="246"/>
      <c r="N29" s="246"/>
      <c r="O29" s="295"/>
    </row>
    <row r="30" spans="1:16">
      <c r="A30" s="250"/>
      <c r="B30" s="246"/>
      <c r="C30" s="246"/>
      <c r="D30" s="246"/>
      <c r="E30" s="246"/>
      <c r="F30" s="246"/>
      <c r="G30" s="253"/>
      <c r="H30" s="254"/>
      <c r="I30" s="254"/>
      <c r="J30" s="255"/>
      <c r="K30" s="1152" t="s">
        <v>486</v>
      </c>
      <c r="L30" s="256"/>
      <c r="M30" s="257" t="s">
        <v>487</v>
      </c>
      <c r="N30" s="258"/>
    </row>
    <row r="31" spans="1:16">
      <c r="A31" s="250"/>
      <c r="B31" s="246"/>
      <c r="C31" s="246"/>
      <c r="D31" s="246"/>
      <c r="E31" s="246"/>
      <c r="F31" s="246"/>
      <c r="G31" s="259"/>
      <c r="H31" s="260"/>
      <c r="I31" s="260"/>
      <c r="J31" s="261"/>
      <c r="K31" s="1153"/>
      <c r="L31" s="262" t="s">
        <v>488</v>
      </c>
      <c r="M31" s="263" t="s">
        <v>489</v>
      </c>
      <c r="N31" s="264" t="s">
        <v>490</v>
      </c>
    </row>
    <row r="32" spans="1:16" ht="27" customHeight="1">
      <c r="A32" s="250"/>
      <c r="B32" s="246"/>
      <c r="C32" s="246"/>
      <c r="D32" s="246"/>
      <c r="E32" s="246"/>
      <c r="F32" s="246"/>
      <c r="G32" s="1154" t="s">
        <v>509</v>
      </c>
      <c r="H32" s="1155"/>
      <c r="I32" s="1155"/>
      <c r="J32" s="1156"/>
      <c r="K32" s="296">
        <v>2160990</v>
      </c>
      <c r="L32" s="296">
        <v>74453</v>
      </c>
      <c r="M32" s="297">
        <v>62872</v>
      </c>
      <c r="N32" s="298">
        <v>18.399999999999999</v>
      </c>
    </row>
    <row r="33" spans="1:16" ht="13.5" customHeight="1">
      <c r="A33" s="250"/>
      <c r="B33" s="246"/>
      <c r="C33" s="246"/>
      <c r="D33" s="246"/>
      <c r="E33" s="246"/>
      <c r="F33" s="246"/>
      <c r="G33" s="1154" t="s">
        <v>510</v>
      </c>
      <c r="H33" s="1155"/>
      <c r="I33" s="1155"/>
      <c r="J33" s="1156"/>
      <c r="K33" s="296" t="s">
        <v>495</v>
      </c>
      <c r="L33" s="296" t="s">
        <v>495</v>
      </c>
      <c r="M33" s="297" t="s">
        <v>495</v>
      </c>
      <c r="N33" s="298" t="s">
        <v>495</v>
      </c>
    </row>
    <row r="34" spans="1:16" ht="27" customHeight="1">
      <c r="A34" s="250"/>
      <c r="B34" s="246"/>
      <c r="C34" s="246"/>
      <c r="D34" s="246"/>
      <c r="E34" s="246"/>
      <c r="F34" s="246"/>
      <c r="G34" s="1154" t="s">
        <v>511</v>
      </c>
      <c r="H34" s="1155"/>
      <c r="I34" s="1155"/>
      <c r="J34" s="1156"/>
      <c r="K34" s="296" t="s">
        <v>495</v>
      </c>
      <c r="L34" s="296" t="s">
        <v>495</v>
      </c>
      <c r="M34" s="297">
        <v>20</v>
      </c>
      <c r="N34" s="298" t="s">
        <v>495</v>
      </c>
    </row>
    <row r="35" spans="1:16" ht="27" customHeight="1">
      <c r="A35" s="250"/>
      <c r="B35" s="246"/>
      <c r="C35" s="246"/>
      <c r="D35" s="246"/>
      <c r="E35" s="246"/>
      <c r="F35" s="246"/>
      <c r="G35" s="1154" t="s">
        <v>512</v>
      </c>
      <c r="H35" s="1155"/>
      <c r="I35" s="1155"/>
      <c r="J35" s="1156"/>
      <c r="K35" s="296">
        <v>842172</v>
      </c>
      <c r="L35" s="296">
        <v>29015</v>
      </c>
      <c r="M35" s="297">
        <v>17600</v>
      </c>
      <c r="N35" s="298">
        <v>64.900000000000006</v>
      </c>
    </row>
    <row r="36" spans="1:16" ht="27" customHeight="1">
      <c r="A36" s="250"/>
      <c r="B36" s="246"/>
      <c r="C36" s="246"/>
      <c r="D36" s="246"/>
      <c r="E36" s="246"/>
      <c r="F36" s="246"/>
      <c r="G36" s="1154" t="s">
        <v>513</v>
      </c>
      <c r="H36" s="1155"/>
      <c r="I36" s="1155"/>
      <c r="J36" s="1156"/>
      <c r="K36" s="296" t="s">
        <v>495</v>
      </c>
      <c r="L36" s="296" t="s">
        <v>495</v>
      </c>
      <c r="M36" s="297">
        <v>3568</v>
      </c>
      <c r="N36" s="298" t="s">
        <v>495</v>
      </c>
    </row>
    <row r="37" spans="1:16" ht="13.5" customHeight="1">
      <c r="A37" s="250"/>
      <c r="B37" s="246"/>
      <c r="C37" s="246"/>
      <c r="D37" s="246"/>
      <c r="E37" s="246"/>
      <c r="F37" s="246"/>
      <c r="G37" s="1154" t="s">
        <v>514</v>
      </c>
      <c r="H37" s="1155"/>
      <c r="I37" s="1155"/>
      <c r="J37" s="1156"/>
      <c r="K37" s="296">
        <v>681</v>
      </c>
      <c r="L37" s="296">
        <v>23</v>
      </c>
      <c r="M37" s="297">
        <v>1129</v>
      </c>
      <c r="N37" s="298">
        <v>-98</v>
      </c>
    </row>
    <row r="38" spans="1:16" ht="27" customHeight="1">
      <c r="A38" s="250"/>
      <c r="B38" s="246"/>
      <c r="C38" s="246"/>
      <c r="D38" s="246"/>
      <c r="E38" s="246"/>
      <c r="F38" s="246"/>
      <c r="G38" s="1157" t="s">
        <v>515</v>
      </c>
      <c r="H38" s="1158"/>
      <c r="I38" s="1158"/>
      <c r="J38" s="1159"/>
      <c r="K38" s="299">
        <v>643</v>
      </c>
      <c r="L38" s="299">
        <v>22</v>
      </c>
      <c r="M38" s="300">
        <v>2</v>
      </c>
      <c r="N38" s="301">
        <v>1000</v>
      </c>
      <c r="O38" s="295"/>
    </row>
    <row r="39" spans="1:16">
      <c r="A39" s="250"/>
      <c r="B39" s="246"/>
      <c r="C39" s="246"/>
      <c r="D39" s="246"/>
      <c r="E39" s="246"/>
      <c r="F39" s="246"/>
      <c r="G39" s="1157" t="s">
        <v>516</v>
      </c>
      <c r="H39" s="1158"/>
      <c r="I39" s="1158"/>
      <c r="J39" s="1159"/>
      <c r="K39" s="302">
        <v>-86093</v>
      </c>
      <c r="L39" s="302">
        <v>-2966</v>
      </c>
      <c r="M39" s="303">
        <v>-3135</v>
      </c>
      <c r="N39" s="304">
        <v>-5.4</v>
      </c>
      <c r="O39" s="295"/>
    </row>
    <row r="40" spans="1:16" ht="27" customHeight="1">
      <c r="A40" s="250"/>
      <c r="B40" s="246"/>
      <c r="C40" s="246"/>
      <c r="D40" s="246"/>
      <c r="E40" s="246"/>
      <c r="F40" s="246"/>
      <c r="G40" s="1154" t="s">
        <v>517</v>
      </c>
      <c r="H40" s="1155"/>
      <c r="I40" s="1155"/>
      <c r="J40" s="1156"/>
      <c r="K40" s="302">
        <v>-2984688</v>
      </c>
      <c r="L40" s="302">
        <v>-102832</v>
      </c>
      <c r="M40" s="303">
        <v>-59327</v>
      </c>
      <c r="N40" s="304">
        <v>73.3</v>
      </c>
      <c r="O40" s="295"/>
    </row>
    <row r="41" spans="1:16">
      <c r="A41" s="250"/>
      <c r="B41" s="246"/>
      <c r="C41" s="246"/>
      <c r="D41" s="246"/>
      <c r="E41" s="246"/>
      <c r="F41" s="246"/>
      <c r="G41" s="1160" t="s">
        <v>282</v>
      </c>
      <c r="H41" s="1161"/>
      <c r="I41" s="1161"/>
      <c r="J41" s="1162"/>
      <c r="K41" s="296">
        <v>-66295</v>
      </c>
      <c r="L41" s="302">
        <v>-2284</v>
      </c>
      <c r="M41" s="303">
        <v>22729</v>
      </c>
      <c r="N41" s="304">
        <v>-110</v>
      </c>
      <c r="O41" s="295"/>
    </row>
    <row r="42" spans="1:16">
      <c r="A42" s="250"/>
      <c r="B42" s="246"/>
      <c r="C42" s="246"/>
      <c r="D42" s="246"/>
      <c r="E42" s="246"/>
      <c r="F42" s="246"/>
      <c r="G42" s="305" t="s">
        <v>518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519</v>
      </c>
      <c r="B47" s="246"/>
      <c r="C47" s="246"/>
      <c r="D47" s="246"/>
      <c r="E47" s="246"/>
      <c r="F47" s="246"/>
      <c r="G47" s="246"/>
      <c r="H47" s="246"/>
      <c r="I47" s="246"/>
      <c r="J47" s="246"/>
      <c r="K47" s="246"/>
      <c r="L47" s="246"/>
      <c r="M47" s="246"/>
      <c r="N47" s="246"/>
    </row>
    <row r="48" spans="1:16">
      <c r="A48" s="250"/>
      <c r="B48" s="246"/>
      <c r="C48" s="246"/>
      <c r="D48" s="246"/>
      <c r="E48" s="246"/>
      <c r="F48" s="246"/>
      <c r="G48" s="310" t="s">
        <v>520</v>
      </c>
      <c r="H48" s="310"/>
      <c r="I48" s="310"/>
      <c r="J48" s="310"/>
      <c r="K48" s="310"/>
      <c r="L48" s="310"/>
      <c r="M48" s="311"/>
      <c r="N48" s="310"/>
    </row>
    <row r="49" spans="1:14" ht="13.5" customHeight="1">
      <c r="A49" s="250"/>
      <c r="B49" s="246"/>
      <c r="C49" s="246"/>
      <c r="D49" s="246"/>
      <c r="E49" s="246"/>
      <c r="F49" s="246"/>
      <c r="G49" s="312"/>
      <c r="H49" s="313"/>
      <c r="I49" s="1147" t="s">
        <v>486</v>
      </c>
      <c r="J49" s="1149" t="s">
        <v>521</v>
      </c>
      <c r="K49" s="1150"/>
      <c r="L49" s="1150"/>
      <c r="M49" s="1150"/>
      <c r="N49" s="1151"/>
    </row>
    <row r="50" spans="1:14">
      <c r="A50" s="250"/>
      <c r="B50" s="246"/>
      <c r="C50" s="246"/>
      <c r="D50" s="246"/>
      <c r="E50" s="246"/>
      <c r="F50" s="246"/>
      <c r="G50" s="314"/>
      <c r="H50" s="315"/>
      <c r="I50" s="1148"/>
      <c r="J50" s="316" t="s">
        <v>522</v>
      </c>
      <c r="K50" s="317" t="s">
        <v>523</v>
      </c>
      <c r="L50" s="318" t="s">
        <v>524</v>
      </c>
      <c r="M50" s="319" t="s">
        <v>525</v>
      </c>
      <c r="N50" s="320" t="s">
        <v>526</v>
      </c>
    </row>
    <row r="51" spans="1:14">
      <c r="A51" s="250"/>
      <c r="B51" s="246"/>
      <c r="C51" s="246"/>
      <c r="D51" s="246"/>
      <c r="E51" s="246"/>
      <c r="F51" s="246"/>
      <c r="G51" s="312" t="s">
        <v>527</v>
      </c>
      <c r="H51" s="313"/>
      <c r="I51" s="321">
        <v>3651872</v>
      </c>
      <c r="J51" s="322">
        <v>118383</v>
      </c>
      <c r="K51" s="323">
        <v>31.7</v>
      </c>
      <c r="L51" s="324">
        <v>70489</v>
      </c>
      <c r="M51" s="325">
        <v>5.0999999999999996</v>
      </c>
      <c r="N51" s="326">
        <v>26.6</v>
      </c>
    </row>
    <row r="52" spans="1:14">
      <c r="A52" s="250"/>
      <c r="B52" s="246"/>
      <c r="C52" s="246"/>
      <c r="D52" s="246"/>
      <c r="E52" s="246"/>
      <c r="F52" s="246"/>
      <c r="G52" s="327"/>
      <c r="H52" s="328" t="s">
        <v>528</v>
      </c>
      <c r="I52" s="329">
        <v>1529649</v>
      </c>
      <c r="J52" s="330">
        <v>49587</v>
      </c>
      <c r="K52" s="331">
        <v>-19.3</v>
      </c>
      <c r="L52" s="332">
        <v>37817</v>
      </c>
      <c r="M52" s="333">
        <v>1.8</v>
      </c>
      <c r="N52" s="334">
        <v>-21.1</v>
      </c>
    </row>
    <row r="53" spans="1:14">
      <c r="A53" s="250"/>
      <c r="B53" s="246"/>
      <c r="C53" s="246"/>
      <c r="D53" s="246"/>
      <c r="E53" s="246"/>
      <c r="F53" s="246"/>
      <c r="G53" s="312" t="s">
        <v>529</v>
      </c>
      <c r="H53" s="313"/>
      <c r="I53" s="321">
        <v>2232057</v>
      </c>
      <c r="J53" s="322">
        <v>73139</v>
      </c>
      <c r="K53" s="323">
        <v>-38.200000000000003</v>
      </c>
      <c r="L53" s="324">
        <v>84389</v>
      </c>
      <c r="M53" s="325">
        <v>19.7</v>
      </c>
      <c r="N53" s="326">
        <v>-57.9</v>
      </c>
    </row>
    <row r="54" spans="1:14">
      <c r="A54" s="250"/>
      <c r="B54" s="246"/>
      <c r="C54" s="246"/>
      <c r="D54" s="246"/>
      <c r="E54" s="246"/>
      <c r="F54" s="246"/>
      <c r="G54" s="327"/>
      <c r="H54" s="328" t="s">
        <v>528</v>
      </c>
      <c r="I54" s="329">
        <v>1096300</v>
      </c>
      <c r="J54" s="330">
        <v>35923</v>
      </c>
      <c r="K54" s="331">
        <v>-27.6</v>
      </c>
      <c r="L54" s="332">
        <v>44339</v>
      </c>
      <c r="M54" s="333">
        <v>17.2</v>
      </c>
      <c r="N54" s="334">
        <v>-44.8</v>
      </c>
    </row>
    <row r="55" spans="1:14">
      <c r="A55" s="250"/>
      <c r="B55" s="246"/>
      <c r="C55" s="246"/>
      <c r="D55" s="246"/>
      <c r="E55" s="246"/>
      <c r="F55" s="246"/>
      <c r="G55" s="312" t="s">
        <v>530</v>
      </c>
      <c r="H55" s="313"/>
      <c r="I55" s="321">
        <v>4998640</v>
      </c>
      <c r="J55" s="322">
        <v>166944</v>
      </c>
      <c r="K55" s="323">
        <v>128.30000000000001</v>
      </c>
      <c r="L55" s="324">
        <v>83623</v>
      </c>
      <c r="M55" s="325">
        <v>-0.9</v>
      </c>
      <c r="N55" s="326">
        <v>129.19999999999999</v>
      </c>
    </row>
    <row r="56" spans="1:14">
      <c r="A56" s="250"/>
      <c r="B56" s="246"/>
      <c r="C56" s="246"/>
      <c r="D56" s="246"/>
      <c r="E56" s="246"/>
      <c r="F56" s="246"/>
      <c r="G56" s="327"/>
      <c r="H56" s="328" t="s">
        <v>528</v>
      </c>
      <c r="I56" s="329">
        <v>1299792</v>
      </c>
      <c r="J56" s="330">
        <v>43410</v>
      </c>
      <c r="K56" s="331">
        <v>20.8</v>
      </c>
      <c r="L56" s="332">
        <v>48787</v>
      </c>
      <c r="M56" s="333">
        <v>10</v>
      </c>
      <c r="N56" s="334">
        <v>10.8</v>
      </c>
    </row>
    <row r="57" spans="1:14">
      <c r="A57" s="250"/>
      <c r="B57" s="246"/>
      <c r="C57" s="246"/>
      <c r="D57" s="246"/>
      <c r="E57" s="246"/>
      <c r="F57" s="246"/>
      <c r="G57" s="312" t="s">
        <v>531</v>
      </c>
      <c r="H57" s="313"/>
      <c r="I57" s="321">
        <v>3007719</v>
      </c>
      <c r="J57" s="322">
        <v>102102</v>
      </c>
      <c r="K57" s="323">
        <v>-38.799999999999997</v>
      </c>
      <c r="L57" s="324">
        <v>87974</v>
      </c>
      <c r="M57" s="325">
        <v>5.2</v>
      </c>
      <c r="N57" s="326">
        <v>-44</v>
      </c>
    </row>
    <row r="58" spans="1:14">
      <c r="A58" s="250"/>
      <c r="B58" s="246"/>
      <c r="C58" s="246"/>
      <c r="D58" s="246"/>
      <c r="E58" s="246"/>
      <c r="F58" s="246"/>
      <c r="G58" s="327"/>
      <c r="H58" s="328" t="s">
        <v>528</v>
      </c>
      <c r="I58" s="329">
        <v>1730489</v>
      </c>
      <c r="J58" s="330">
        <v>58744</v>
      </c>
      <c r="K58" s="331">
        <v>35.299999999999997</v>
      </c>
      <c r="L58" s="332">
        <v>48183</v>
      </c>
      <c r="M58" s="333">
        <v>-1.2</v>
      </c>
      <c r="N58" s="334">
        <v>36.5</v>
      </c>
    </row>
    <row r="59" spans="1:14">
      <c r="A59" s="250"/>
      <c r="B59" s="246"/>
      <c r="C59" s="246"/>
      <c r="D59" s="246"/>
      <c r="E59" s="246"/>
      <c r="F59" s="246"/>
      <c r="G59" s="312" t="s">
        <v>532</v>
      </c>
      <c r="H59" s="313"/>
      <c r="I59" s="321">
        <v>3377968</v>
      </c>
      <c r="J59" s="322">
        <v>116381</v>
      </c>
      <c r="K59" s="323">
        <v>14</v>
      </c>
      <c r="L59" s="324">
        <v>78864</v>
      </c>
      <c r="M59" s="325">
        <v>-10.4</v>
      </c>
      <c r="N59" s="326">
        <v>24.4</v>
      </c>
    </row>
    <row r="60" spans="1:14">
      <c r="A60" s="250"/>
      <c r="B60" s="246"/>
      <c r="C60" s="246"/>
      <c r="D60" s="246"/>
      <c r="E60" s="246"/>
      <c r="F60" s="246"/>
      <c r="G60" s="327"/>
      <c r="H60" s="328" t="s">
        <v>528</v>
      </c>
      <c r="I60" s="335">
        <v>2120064</v>
      </c>
      <c r="J60" s="330">
        <v>73043</v>
      </c>
      <c r="K60" s="331">
        <v>24.3</v>
      </c>
      <c r="L60" s="332">
        <v>46136</v>
      </c>
      <c r="M60" s="333">
        <v>-4.2</v>
      </c>
      <c r="N60" s="334">
        <v>28.5</v>
      </c>
    </row>
    <row r="61" spans="1:14">
      <c r="A61" s="250"/>
      <c r="B61" s="246"/>
      <c r="C61" s="246"/>
      <c r="D61" s="246"/>
      <c r="E61" s="246"/>
      <c r="F61" s="246"/>
      <c r="G61" s="312" t="s">
        <v>533</v>
      </c>
      <c r="H61" s="336"/>
      <c r="I61" s="337">
        <v>3453651</v>
      </c>
      <c r="J61" s="338">
        <v>115390</v>
      </c>
      <c r="K61" s="339">
        <v>19.399999999999999</v>
      </c>
      <c r="L61" s="340">
        <v>81068</v>
      </c>
      <c r="M61" s="341">
        <v>3.7</v>
      </c>
      <c r="N61" s="326">
        <v>15.7</v>
      </c>
    </row>
    <row r="62" spans="1:14">
      <c r="A62" s="250"/>
      <c r="B62" s="246"/>
      <c r="C62" s="246"/>
      <c r="D62" s="246"/>
      <c r="E62" s="246"/>
      <c r="F62" s="246"/>
      <c r="G62" s="327"/>
      <c r="H62" s="328" t="s">
        <v>528</v>
      </c>
      <c r="I62" s="329">
        <v>1555259</v>
      </c>
      <c r="J62" s="330">
        <v>52141</v>
      </c>
      <c r="K62" s="331">
        <v>6.7</v>
      </c>
      <c r="L62" s="332">
        <v>45052</v>
      </c>
      <c r="M62" s="333">
        <v>4.7</v>
      </c>
      <c r="N62" s="334">
        <v>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80" zoomScaleNormal="80" zoomScaleSheetLayoutView="55" workbookViewId="0">
      <selection activeCell="I100" sqref="I10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F81"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75" zoomScaleNormal="75" zoomScaleSheetLayoutView="100" workbookViewId="0">
      <selection activeCell="K48" sqref="K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535</v>
      </c>
      <c r="G46" s="8" t="s">
        <v>536</v>
      </c>
      <c r="H46" s="8" t="s">
        <v>537</v>
      </c>
      <c r="I46" s="8" t="s">
        <v>538</v>
      </c>
      <c r="J46" s="9" t="s">
        <v>539</v>
      </c>
    </row>
    <row r="47" spans="2:10" ht="57.75" customHeight="1">
      <c r="B47" s="10"/>
      <c r="C47" s="1172" t="s">
        <v>3</v>
      </c>
      <c r="D47" s="1172"/>
      <c r="E47" s="1173"/>
      <c r="F47" s="11">
        <v>15.88</v>
      </c>
      <c r="G47" s="12">
        <v>12.08</v>
      </c>
      <c r="H47" s="12">
        <v>12.05</v>
      </c>
      <c r="I47" s="12">
        <v>16.989999999999998</v>
      </c>
      <c r="J47" s="13">
        <v>29.61</v>
      </c>
    </row>
    <row r="48" spans="2:10" ht="57.75" customHeight="1">
      <c r="B48" s="14"/>
      <c r="C48" s="1174" t="s">
        <v>4</v>
      </c>
      <c r="D48" s="1174"/>
      <c r="E48" s="1175"/>
      <c r="F48" s="15">
        <v>4.29</v>
      </c>
      <c r="G48" s="16">
        <v>4.68</v>
      </c>
      <c r="H48" s="16">
        <v>5.63</v>
      </c>
      <c r="I48" s="16">
        <v>6.58</v>
      </c>
      <c r="J48" s="17">
        <v>7</v>
      </c>
    </row>
    <row r="49" spans="2:10" ht="57.75" customHeight="1" thickBot="1">
      <c r="B49" s="18"/>
      <c r="C49" s="1176" t="s">
        <v>5</v>
      </c>
      <c r="D49" s="1176"/>
      <c r="E49" s="1177"/>
      <c r="F49" s="19">
        <v>11.29</v>
      </c>
      <c r="G49" s="20">
        <v>13.53</v>
      </c>
      <c r="H49" s="20">
        <v>16.25</v>
      </c>
      <c r="I49" s="20">
        <v>6.24</v>
      </c>
      <c r="J49" s="21">
        <v>12.11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濱谷　国宏</cp:lastModifiedBy>
  <cp:lastPrinted>2018-03-01T04:52:02Z</cp:lastPrinted>
  <dcterms:created xsi:type="dcterms:W3CDTF">2018-01-24T06:26:29Z</dcterms:created>
  <dcterms:modified xsi:type="dcterms:W3CDTF">2018-10-31T04:33:13Z</dcterms:modified>
</cp:coreProperties>
</file>