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7" i="9"/>
  <c r="BG36"/>
  <c r="BG35"/>
  <c r="BG34"/>
  <c r="AO35"/>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E40"/>
  <c r="AM40"/>
  <c r="U40"/>
  <c r="C40"/>
  <c r="CO39"/>
  <c r="BE39"/>
  <c r="AM39"/>
  <c r="U39"/>
  <c r="C39"/>
  <c r="CO38"/>
  <c r="BE38"/>
  <c r="AM38"/>
  <c r="U38"/>
  <c r="C38"/>
  <c r="CO37"/>
  <c r="AM37"/>
  <c r="U37"/>
  <c r="C37"/>
  <c r="CO36"/>
  <c r="AM36"/>
  <c r="C36"/>
  <c r="CO35"/>
  <c r="C35"/>
  <c r="C34"/>
  <c r="U34" l="1"/>
  <c r="U35" s="1"/>
  <c r="U36"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AM34" i="9" l="1"/>
  <c r="AM35" s="1"/>
  <c r="BE34" l="1"/>
  <c r="BE35" s="1"/>
  <c r="BE36" s="1"/>
  <c r="BE37" s="1"/>
  <c r="BW34" l="1"/>
  <c r="BW35" s="1"/>
  <c r="BW36" s="1"/>
  <c r="BW37" s="1"/>
  <c r="BW38" s="1"/>
  <c r="BW39" s="1"/>
  <c r="BW40" s="1"/>
  <c r="CO34" l="1"/>
</calcChain>
</file>

<file path=xl/sharedStrings.xml><?xml version="1.0" encoding="utf-8"?>
<sst xmlns="http://schemas.openxmlformats.org/spreadsheetml/2006/main" count="1004" uniqueCount="559">
  <si>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</si>
  <si>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</si>
  <si>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</si>
  <si>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</si>
  <si>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</si>
  <si>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</si>
  <si>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</si>
  <si>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</si>
  <si>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</si>
  <si>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</si>
  <si>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</si>
  <si>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</si>
  <si>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</si>
  <si>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</si>
  <si>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</si>
  <si>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</si>
  <si>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</si>
  <si>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</si>
  <si>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</si>
  <si>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</si>
  <si>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</si>
  <si>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</si>
  <si>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</si>
  <si>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</si>
  <si>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</si>
  <si>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</si>
  <si>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</si>
  <si>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</si>
  <si>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</si>
  <si>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</si>
  <si>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</si>
  <si>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</si>
  <si>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</si>
  <si>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</si>
  <si>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</si>
  <si>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</si>
  <si>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</si>
  <si>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</si>
  <si>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</si>
  <si>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</si>
  <si>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</si>
  <si>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</si>
  <si>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</si>
  <si>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</si>
  <si>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</si>
  <si>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</si>
  <si>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</si>
  <si>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</si>
  <si>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</si>
  <si>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</si>
  <si>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</si>
  <si>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</si>
  <si>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</si>
  <si>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</si>
  <si>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</si>
  <si>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</si>
  <si>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</si>
  <si>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</si>
  <si>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</si>
  <si>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</si>
  <si>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</si>
  <si>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</si>
  <si>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</si>
  <si>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</si>
  <si>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</si>
  <si>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</si>
  <si>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</si>
  <si>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</si>
  <si>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</si>
  <si>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</si>
  <si>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</si>
  <si>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</si>
  <si>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</si>
  <si>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</si>
  <si>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</si>
  <si>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</si>
  <si>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</si>
  <si>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</si>
  <si>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</si>
  <si>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</si>
  <si>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</si>
  <si>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</si>
  <si>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西海市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</si>
  <si>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</si>
  <si>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</si>
  <si>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</si>
  <si>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</si>
  <si>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</si>
  <si>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</si>
  <si>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</si>
  <si>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</si>
  <si>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</si>
  <si>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</si>
  <si>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</si>
  <si>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</si>
  <si>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</si>
  <si>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</si>
  <si>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</si>
  <si>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</si>
  <si>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</si>
  <si>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</si>
  <si>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</si>
  <si>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</si>
  <si>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</si>
  <si>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</si>
  <si>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</si>
  <si>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</si>
  <si>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</si>
  <si>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</si>
  <si>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</si>
  <si>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</si>
  <si>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</si>
  <si>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</si>
  <si>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</si>
  <si>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</si>
  <si>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</si>
  <si>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</si>
  <si>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</si>
  <si>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</si>
  <si>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</si>
  <si>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</si>
  <si>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</si>
  <si>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</si>
  <si>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</si>
  <si>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</si>
  <si>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</si>
  <si>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</si>
  <si>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</si>
  <si>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</si>
  <si>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</si>
  <si>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</si>
  <si>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</si>
  <si>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</si>
  <si>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</si>
  <si>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</si>
  <si>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</si>
  <si>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</si>
  <si>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</si>
  <si>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</si>
  <si>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</si>
  <si>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</si>
  <si>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</si>
  <si>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</si>
  <si>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</si>
  <si>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</si>
  <si>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</si>
  <si>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</si>
  <si>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</si>
  <si>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</si>
  <si>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</si>
  <si>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</si>
  <si>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</si>
  <si>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</si>
  <si>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</si>
  <si>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</si>
  <si>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</si>
  <si>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</si>
  <si>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</si>
  <si>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</si>
  <si>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</si>
  <si>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</si>
  <si>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</si>
  <si>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</si>
  <si>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</si>
  <si>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</si>
  <si>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</si>
  <si>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</si>
  <si>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</si>
  <si>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</si>
  <si>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</si>
  <si>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</si>
  <si>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</si>
  <si>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</si>
  <si>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</si>
  <si>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</si>
  <si>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</si>
  <si>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</si>
  <si>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</si>
  <si>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</si>
  <si>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</si>
  <si>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</si>
  <si>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</si>
  <si>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</si>
  <si>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</si>
  <si>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</si>
  <si>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</si>
  <si>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</si>
  <si>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</si>
  <si>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</si>
  <si>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</si>
  <si>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</si>
  <si>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</si>
  <si>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</si>
  <si>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</si>
  <si>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長崎県西海市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</si>
  <si>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</si>
  <si>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</si>
  <si>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</si>
  <si>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</si>
  <si>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</si>
  <si>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</si>
  <si>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</si>
  <si>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</si>
  <si>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</si>
  <si>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</si>
  <si>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</si>
  <si>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</si>
  <si>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</si>
  <si>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</si>
  <si>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</si>
  <si>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</si>
  <si>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</si>
  <si>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</si>
  <si>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</si>
  <si>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</si>
  <si>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</si>
  <si>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</si>
  <si>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</si>
  <si>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</si>
  <si>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</si>
  <si>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</si>
  <si>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</si>
  <si>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</si>
  <si>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</si>
  <si>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</si>
  <si>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</si>
  <si>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</si>
  <si>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</si>
  <si>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</si>
  <si>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</si>
  <si>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</si>
  <si>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</si>
  <si>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</si>
  <si>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</si>
  <si>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</si>
  <si>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</si>
  <si>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</si>
  <si>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</si>
  <si>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</si>
  <si>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</si>
  <si>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</si>
  <si>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</si>
  <si>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</si>
  <si>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</si>
  <si>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</si>
  <si>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</si>
  <si>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</si>
  <si>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</si>
  <si>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</si>
  <si>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</si>
  <si>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</si>
  <si>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</si>
  <si>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</si>
  <si>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</si>
  <si>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</si>
  <si>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</si>
  <si>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</si>
  <si>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</si>
  <si>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</si>
  <si>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</si>
  <si>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</si>
  <si>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</si>
  <si>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</si>
  <si>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</si>
  <si>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</si>
  <si>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</si>
  <si>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</si>
  <si>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</si>
  <si>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</si>
  <si>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</si>
  <si>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</si>
  <si>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</si>
  <si>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</si>
  <si>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</si>
  <si>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</si>
  <si>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</si>
  <si>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</si>
  <si>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</si>
  <si>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</si>
  <si>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</si>
  <si>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</si>
  <si>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</si>
  <si>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</si>
  <si>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</si>
  <si>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</si>
  <si>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</si>
  <si>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</si>
  <si>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</si>
  <si>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</si>
  <si>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</si>
  <si>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</si>
  <si>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</si>
  <si>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</si>
  <si>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</si>
  <si>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</si>
  <si>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</si>
  <si>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</si>
  <si>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</si>
  <si>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</si>
  <si>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</si>
  <si>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</si>
  <si>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</si>
  <si>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</si>
  <si>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</si>
  <si>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</si>
  <si>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</si>
  <si>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</si>
  <si>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</si>
  <si>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</si>
  <si>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</si>
  <si>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</si>
  <si>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</si>
  <si>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</si>
  <si>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</si>
  <si>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</si>
  <si>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</si>
  <si>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交通</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</si>
  <si>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</si>
  <si>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</si>
  <si>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</si>
  <si>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</si>
  <si>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</si>
  <si>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</si>
  <si>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</si>
  <si>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</si>
  <si>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</si>
  <si>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</si>
  <si>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</si>
  <si>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</si>
  <si>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</si>
  <si>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</si>
  <si>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</si>
  <si>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</si>
  <si>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</si>
  <si>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</si>
  <si>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</si>
  <si>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</si>
  <si>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</si>
  <si>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</si>
  <si>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</si>
  <si>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</si>
  <si>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</si>
  <si>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長崎県西海市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</si>
  <si>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</si>
  <si>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</si>
  <si>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</si>
  <si>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</si>
  <si>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</si>
  <si>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</si>
  <si>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</si>
  <si>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</si>
  <si>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</si>
  <si>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</si>
  <si>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</si>
  <si>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</si>
  <si>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</si>
  <si>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</si>
  <si>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</si>
  <si>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</si>
  <si>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</si>
  <si>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</si>
  <si>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</si>
  <si>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</si>
  <si>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</si>
  <si>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</si>
  <si>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</si>
  <si>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</si>
  <si>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</si>
  <si>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</si>
  <si>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</si>
  <si>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</si>
  <si>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</si>
  <si>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</si>
  <si>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</si>
  <si>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</si>
  <si>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</si>
  <si>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</si>
  <si>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</si>
  <si>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</si>
  <si>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</si>
  <si>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</si>
  <si>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</si>
  <si>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簡易水道事業特別会計</t>
    <phoneticPr fontId="5"/>
  </si>
  <si>
    <t>法非適用企業</t>
    <phoneticPr fontId="5"/>
  </si>
  <si>
    <t>下水道事業特別会計</t>
    <phoneticPr fontId="5"/>
  </si>
  <si>
    <t>交通船特別会計</t>
    <phoneticPr fontId="5"/>
  </si>
  <si>
    <t>工業団地整備事業特別会計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</si>
  <si>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</si>
  <si>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</si>
  <si>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</si>
  <si>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</si>
  <si>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</si>
  <si>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</si>
  <si>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</si>
  <si>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</si>
  <si>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</si>
  <si>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</si>
  <si>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</si>
  <si>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</si>
  <si>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</si>
  <si>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</si>
  <si>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</si>
  <si>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</si>
  <si>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</si>
  <si>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</si>
  <si>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</si>
  <si>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</si>
  <si>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</si>
  <si>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</si>
  <si>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</si>
  <si>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</si>
  <si>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</si>
  <si>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</si>
  <si>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</si>
  <si>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</si>
  <si>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</si>
  <si>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</si>
  <si>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</si>
  <si>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</si>
  <si>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</si>
  <si>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</si>
  <si>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</si>
  <si>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</si>
  <si>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</si>
  <si>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</si>
  <si>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</si>
  <si>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</si>
  <si>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</si>
  <si>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</si>
  <si>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</si>
  <si>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</si>
  <si>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</si>
  <si>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</si>
  <si>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</si>
  <si>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</si>
  <si>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</si>
  <si>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</si>
  <si>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</si>
  <si>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</si>
  <si>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</si>
  <si>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</si>
  <si>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</si>
  <si>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</si>
  <si>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工業団地整備事業特別会計</t>
    <phoneticPr fontId="5"/>
  </si>
  <si>
    <t>-</t>
    <phoneticPr fontId="5"/>
  </si>
  <si>
    <t>将来負担比率（(Ｅ)－(Ｆ)）／（(Ｃ)－(Ｄ)）×１００</t>
    <rPh sb="0" eb="2">
      <t>ショウライ</t>
    </rPh>
    <rPh sb="2" eb="4">
      <t>フタン</t>
    </rPh>
    <rPh sb="4" eb="6">
      <t>ヒリツ</t>
    </rPh>
    <phoneticPr fontId="5"/>
  </si>
  <si>
    <t>交通船特別会計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</si>
  <si>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</si>
  <si>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</si>
  <si>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</si>
  <si>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</si>
  <si>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</si>
  <si>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</si>
  <si>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</si>
  <si>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</si>
  <si>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</si>
  <si>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</si>
  <si>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</si>
  <si>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</si>
  <si>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</si>
  <si>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</si>
  <si>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</si>
  <si>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</si>
  <si>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</si>
  <si>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</si>
  <si>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</si>
  <si>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</si>
  <si>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</si>
  <si>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</si>
  <si>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</si>
  <si>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</si>
  <si>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</si>
  <si>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</si>
  <si>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</si>
  <si>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</si>
  <si>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</si>
  <si>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</si>
  <si>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</si>
  <si>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</si>
  <si>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</si>
  <si>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</si>
  <si>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</si>
  <si>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</si>
  <si>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</si>
  <si>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</si>
  <si>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</si>
  <si>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</si>
  <si>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</si>
  <si>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</si>
  <si>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</si>
  <si>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</si>
  <si>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</si>
  <si>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</si>
  <si>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</si>
  <si>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</si>
  <si>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</si>
  <si>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</si>
  <si>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</si>
  <si>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</si>
  <si>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</si>
  <si>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</si>
  <si>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</si>
  <si>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</si>
  <si>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</si>
  <si>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</si>
  <si>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</si>
  <si>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</si>
  <si>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</si>
  <si>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</si>
  <si>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</si>
  <si>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</si>
  <si>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</si>
  <si>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</si>
  <si>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</si>
  <si>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</si>
  <si>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</si>
  <si>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</si>
  <si>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</si>
  <si>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</si>
  <si>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</si>
  <si>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</si>
  <si>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</si>
  <si>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</si>
  <si>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</si>
  <si>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</si>
  <si>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</si>
  <si>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</si>
  <si>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</si>
  <si>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</si>
  <si>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工業用水道事業会計</t>
  </si>
  <si>
    <t>介護保険特別会計</t>
  </si>
  <si>
    <t>国民健康保険特別会計</t>
  </si>
  <si>
    <t>簡易水道事業特別会計</t>
  </si>
  <si>
    <t>下水道事業特別会計</t>
  </si>
  <si>
    <t>交通船特別会計</t>
  </si>
  <si>
    <t>その他会計（赤字）</t>
  </si>
  <si>
    <t>その他会計（黒字）</t>
  </si>
  <si>
    <t>-</t>
    <phoneticPr fontId="2"/>
  </si>
  <si>
    <t>長崎県市町村総合事務組合（一般会計）</t>
    <rPh sb="0" eb="3">
      <t>ナガサキケン</t>
    </rPh>
    <rPh sb="3" eb="6">
      <t>シチョウソン</t>
    </rPh>
    <rPh sb="6" eb="8">
      <t>ソウゴウ</t>
    </rPh>
    <rPh sb="8" eb="10">
      <t>ジム</t>
    </rPh>
    <rPh sb="10" eb="12">
      <t>クミアイ</t>
    </rPh>
    <rPh sb="13" eb="15">
      <t>イッパン</t>
    </rPh>
    <rPh sb="15" eb="17">
      <t>カイケイ</t>
    </rPh>
    <phoneticPr fontId="2"/>
  </si>
  <si>
    <t>長崎県市町村総合事務組合（市町村会館管理事業特別会計）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2"/>
  </si>
  <si>
    <t>長崎県市町村総合事務組合（市町村会館馬町別館監理事業特別会計）</t>
    <rPh sb="0" eb="3">
      <t>ナガサキケン</t>
    </rPh>
    <rPh sb="3" eb="6">
      <t>シチョウソン</t>
    </rPh>
    <rPh sb="6" eb="8">
      <t>ソウゴウ</t>
    </rPh>
    <rPh sb="8" eb="10">
      <t>ジム</t>
    </rPh>
    <rPh sb="10" eb="12">
      <t>クミアイ</t>
    </rPh>
    <phoneticPr fontId="2"/>
  </si>
  <si>
    <t>長崎県市町村総合事務組合（公平委員会特別会計）</t>
    <rPh sb="0" eb="3">
      <t>ナガサキケン</t>
    </rPh>
    <rPh sb="3" eb="6">
      <t>シチョウソン</t>
    </rPh>
    <rPh sb="6" eb="8">
      <t>ソウゴウ</t>
    </rPh>
    <rPh sb="8" eb="10">
      <t>ジム</t>
    </rPh>
    <rPh sb="10" eb="12">
      <t>クミアイ</t>
    </rPh>
    <rPh sb="13" eb="15">
      <t>コウヘイ</t>
    </rPh>
    <rPh sb="15" eb="18">
      <t>イインカイ</t>
    </rPh>
    <rPh sb="18" eb="20">
      <t>トクベツ</t>
    </rPh>
    <rPh sb="20" eb="22">
      <t>カイケイ</t>
    </rPh>
    <phoneticPr fontId="2"/>
  </si>
  <si>
    <t>長崎県市町村総合事務組合（交通災害共済事業特別会計）</t>
    <rPh sb="0" eb="3">
      <t>ナガサキケン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</si>
  <si>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長崎県後期高齢者医療広域連合会（普通会計）</t>
    <rPh sb="0" eb="3">
      <t>ナガサキケン</t>
    </rPh>
    <rPh sb="3" eb="5">
      <t>コウキ</t>
    </rPh>
    <rPh sb="5" eb="8">
      <t>コウレイシャ</t>
    </rPh>
    <rPh sb="8" eb="10">
      <t>イリョウ</t>
    </rPh>
    <rPh sb="10" eb="12">
      <t>コウイキ</t>
    </rPh>
    <rPh sb="12" eb="14">
      <t>レンゴウ</t>
    </rPh>
    <rPh sb="14" eb="15">
      <t>カイ</t>
    </rPh>
    <rPh sb="16" eb="18">
      <t>フツウ</t>
    </rPh>
    <rPh sb="18" eb="20">
      <t>カイケイ</t>
    </rPh>
    <phoneticPr fontId="2"/>
  </si>
  <si>
    <t>長崎県後期高齢者医療広域連合会（事業会計）</t>
    <rPh sb="0" eb="3">
      <t>ナガサキケン</t>
    </rPh>
    <rPh sb="3" eb="5">
      <t>コウキ</t>
    </rPh>
    <rPh sb="5" eb="8">
      <t>コウレイシャ</t>
    </rPh>
    <rPh sb="8" eb="10">
      <t>イリョウ</t>
    </rPh>
    <rPh sb="10" eb="12">
      <t>コウイキ</t>
    </rPh>
    <rPh sb="12" eb="14">
      <t>レンゴウ</t>
    </rPh>
    <rPh sb="14" eb="15">
      <t>カイ</t>
    </rPh>
    <rPh sb="16" eb="18">
      <t>ジギョウ</t>
    </rPh>
    <rPh sb="18" eb="20">
      <t>カイケイ</t>
    </rPh>
    <phoneticPr fontId="2"/>
  </si>
  <si>
    <t>○</t>
    <phoneticPr fontId="2"/>
  </si>
  <si>
    <t>長崎県林業公社</t>
    <rPh sb="0" eb="3">
      <t>ナガサキケン</t>
    </rPh>
    <rPh sb="3" eb="5">
      <t>リンギョウ</t>
    </rPh>
    <rPh sb="5" eb="7">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</si>
  <si>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</si>
  <si>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</si>
  <si>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</si>
  <si>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</si>
  <si>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</si>
  <si>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</si>
  <si>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</si>
  <si>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</si>
  <si>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</si>
  <si>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将来負担比率は、将来負担額を充当可能財源が上回っていることからＨ24年度以降比率なしとなっている。また実質公債費比率については、これまで継続的に実施してきた繰上償還効果により元利
償還金の額が減少し前年比で2.6ポイント改善している。</t>
    <rPh sb="0" eb="2">
      <t>ショウライ</t>
    </rPh>
    <rPh sb="2" eb="4">
      <t>フタン</t>
    </rPh>
    <rPh sb="4" eb="6">
      <t>ヒリツ</t>
    </rPh>
    <rPh sb="8" eb="10">
      <t>ショウライ</t>
    </rPh>
    <rPh sb="10" eb="12">
      <t>フタン</t>
    </rPh>
    <rPh sb="12" eb="13">
      <t>ガク</t>
    </rPh>
    <rPh sb="14" eb="16">
      <t>ジュウトウ</t>
    </rPh>
    <rPh sb="16" eb="18">
      <t>カノウ</t>
    </rPh>
    <rPh sb="18" eb="20">
      <t>ザイゲン</t>
    </rPh>
    <rPh sb="21" eb="23">
      <t>ウワマワ</t>
    </rPh>
    <rPh sb="34" eb="38">
      <t>ネンドイコウ</t>
    </rPh>
    <rPh sb="38" eb="40">
      <t>ヒリツ</t>
    </rPh>
    <rPh sb="51" eb="53">
      <t>ジッシツ</t>
    </rPh>
    <rPh sb="53" eb="56">
      <t>コウサイヒ</t>
    </rPh>
    <rPh sb="56" eb="58">
      <t>ヒリツ</t>
    </rPh>
    <rPh sb="68" eb="71">
      <t>ケイゾクテキ</t>
    </rPh>
    <rPh sb="72" eb="74">
      <t>ジッシ</t>
    </rPh>
    <rPh sb="78" eb="80">
      <t>クリアゲ</t>
    </rPh>
    <rPh sb="80" eb="82">
      <t>ショウカン</t>
    </rPh>
    <rPh sb="82" eb="84">
      <t>コウカ</t>
    </rPh>
    <rPh sb="87" eb="89">
      <t>ガンリ</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</si>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</sst>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08"/>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87974</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89914</c:v>
                </c:pt>
                <c:pt idx="1">
                  <c:v>118383</c:v>
                </c:pt>
                <c:pt idx="2">
                  <c:v>73139</c:v>
                </c:pt>
                <c:pt idx="3">
                  <c:v>166944</c:v>
                </c:pt>
                <c:pt idx="4">
                  <c:v>102102</c:v>
                </c:pt>
              </c:numCache>
            </c:numRef>
          </c:val>
        </c:ser>
        <c:marker val="1"/>
        <c:axId val="90787840"/>
        <c:axId val="92490368"/>
      </c:lineChart>
      <c:catAx>
        <c:axId val="90787840"/>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490368"/>
        <c:crosses val="autoZero"/>
        <c:auto val="1"/>
        <c:lblAlgn val="ctr"/>
        <c:lblOffset val="100"/>
        <c:tickLblSkip val="1"/>
        <c:tickMarkSkip val="1"/>
      </c:catAx>
      <c:valAx>
        <c:axId val="92490368"/>
        <c:scaling>
          <c:orientation val="minMax"/>
          <c:max val="2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244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787840"/>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1026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4.87</c:v>
                </c:pt>
                <c:pt idx="1">
                  <c:v>4.29</c:v>
                </c:pt>
                <c:pt idx="2">
                  <c:v>4.68</c:v>
                </c:pt>
                <c:pt idx="3">
                  <c:v>5.63</c:v>
                </c:pt>
                <c:pt idx="4">
                  <c:v>6.58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15.71</c:v>
                </c:pt>
                <c:pt idx="1">
                  <c:v>15.88</c:v>
                </c:pt>
                <c:pt idx="2">
                  <c:v>12.08</c:v>
                </c:pt>
                <c:pt idx="3">
                  <c:v>12.05</c:v>
                </c:pt>
                <c:pt idx="4">
                  <c:v>16.989999999999998</c:v>
                </c:pt>
              </c:numCache>
            </c:numRef>
          </c:val>
        </c:ser>
        <c:gapWidth val="250"/>
        <c:overlap val="100"/>
        <c:axId val="41545728"/>
        <c:axId val="41547648"/>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17.920000000000002</c:v>
                </c:pt>
                <c:pt idx="1">
                  <c:v>11.29</c:v>
                </c:pt>
                <c:pt idx="2">
                  <c:v>13.53</c:v>
                </c:pt>
                <c:pt idx="3">
                  <c:v>16.25</c:v>
                </c:pt>
                <c:pt idx="4">
                  <c:v>6.24</c:v>
                </c:pt>
              </c:numCache>
            </c:numRef>
          </c:val>
        </c:ser>
        <c:marker val="1"/>
        <c:axId val="41545728"/>
        <c:axId val="41547648"/>
      </c:lineChart>
      <c:catAx>
        <c:axId val="41545728"/>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547648"/>
        <c:crosses val="autoZero"/>
        <c:auto val="1"/>
        <c:lblAlgn val="ctr"/>
        <c:lblOffset val="100"/>
        <c:tickLblSkip val="1"/>
        <c:tickMarkSkip val="1"/>
      </c:catAx>
      <c:valAx>
        <c:axId val="4154764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54572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857"/>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0.02</c:v>
                </c:pt>
                <c:pt idx="2">
                  <c:v>#N/A</c:v>
                </c:pt>
                <c:pt idx="3">
                  <c:v>0.02</c:v>
                </c:pt>
                <c:pt idx="4">
                  <c:v>#N/A</c:v>
                </c:pt>
                <c:pt idx="5">
                  <c:v>0.02</c:v>
                </c:pt>
                <c:pt idx="6">
                  <c:v>#N/A</c:v>
                </c:pt>
                <c:pt idx="7">
                  <c:v>0.02</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交通船特別会計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0.04</c:v>
                </c:pt>
                <c:pt idx="2">
                  <c:v>#N/A</c:v>
                </c:pt>
                <c:pt idx="3">
                  <c:v>0.04</c:v>
                </c:pt>
                <c:pt idx="4">
                  <c:v>#N/A</c:v>
                </c:pt>
                <c:pt idx="5">
                  <c:v>0.04</c:v>
                </c:pt>
                <c:pt idx="6">
                  <c:v>#N/A</c:v>
                </c:pt>
                <c:pt idx="7">
                  <c:v>0.05</c:v>
                </c:pt>
                <c:pt idx="8">
                  <c:v>#N/A</c:v>
                </c:pt>
                <c:pt idx="9">
                  <c:v>0.12</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0.19</c:v>
                </c:pt>
                <c:pt idx="2">
                  <c:v>#N/A</c:v>
                </c:pt>
                <c:pt idx="3">
                  <c:v>0.24</c:v>
                </c:pt>
                <c:pt idx="4">
                  <c:v>#N/A</c:v>
                </c:pt>
                <c:pt idx="5">
                  <c:v>0.23</c:v>
                </c:pt>
                <c:pt idx="6">
                  <c:v>#N/A</c:v>
                </c:pt>
                <c:pt idx="7">
                  <c:v>0.19</c:v>
                </c:pt>
                <c:pt idx="8">
                  <c:v>#N/A</c:v>
                </c:pt>
                <c:pt idx="9">
                  <c:v>0.19</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0.33</c:v>
                </c:pt>
                <c:pt idx="2">
                  <c:v>#N/A</c:v>
                </c:pt>
                <c:pt idx="3">
                  <c:v>0.21</c:v>
                </c:pt>
                <c:pt idx="4">
                  <c:v>#N/A</c:v>
                </c:pt>
                <c:pt idx="5">
                  <c:v>0.27</c:v>
                </c:pt>
                <c:pt idx="6">
                  <c:v>#N/A</c:v>
                </c:pt>
                <c:pt idx="7">
                  <c:v>0.23</c:v>
                </c:pt>
                <c:pt idx="8">
                  <c:v>#N/A</c:v>
                </c:pt>
                <c:pt idx="9">
                  <c:v>0.34</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2.21</c:v>
                </c:pt>
                <c:pt idx="2">
                  <c:v>#N/A</c:v>
                </c:pt>
                <c:pt idx="3">
                  <c:v>2.93</c:v>
                </c:pt>
                <c:pt idx="4">
                  <c:v>#N/A</c:v>
                </c:pt>
                <c:pt idx="5">
                  <c:v>1.48</c:v>
                </c:pt>
                <c:pt idx="6">
                  <c:v>#N/A</c:v>
                </c:pt>
                <c:pt idx="7">
                  <c:v>2.2599999999999998</c:v>
                </c:pt>
                <c:pt idx="8">
                  <c:v>#N/A</c:v>
                </c:pt>
                <c:pt idx="9">
                  <c:v>0.84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0.28000000000000003</c:v>
                </c:pt>
                <c:pt idx="2">
                  <c:v>#N/A</c:v>
                </c:pt>
                <c:pt idx="3">
                  <c:v>0.43</c:v>
                </c:pt>
                <c:pt idx="4">
                  <c:v>#N/A</c:v>
                </c:pt>
                <c:pt idx="5">
                  <c:v>0.35</c:v>
                </c:pt>
                <c:pt idx="6">
                  <c:v>#N/A</c:v>
                </c:pt>
                <c:pt idx="7">
                  <c:v>0.9</c:v>
                </c:pt>
                <c:pt idx="8">
                  <c:v>#N/A</c:v>
                </c:pt>
                <c:pt idx="9">
                  <c:v>1.33</c:v>
                </c:pt>
              </c:numCache>
            </c:numRef>
          </c:val>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1.63</c:v>
                </c:pt>
                <c:pt idx="2">
                  <c:v>#N/A</c:v>
                </c:pt>
                <c:pt idx="3">
                  <c:v>1.82</c:v>
                </c:pt>
                <c:pt idx="4">
                  <c:v>#N/A</c:v>
                </c:pt>
                <c:pt idx="5">
                  <c:v>1.96</c:v>
                </c:pt>
                <c:pt idx="6">
                  <c:v>#N/A</c:v>
                </c:pt>
                <c:pt idx="7">
                  <c:v>2.06</c:v>
                </c:pt>
                <c:pt idx="8">
                  <c:v>#N/A</c:v>
                </c:pt>
                <c:pt idx="9">
                  <c:v>2.15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4.82</c:v>
                </c:pt>
                <c:pt idx="2">
                  <c:v>#N/A</c:v>
                </c:pt>
                <c:pt idx="3">
                  <c:v>4.24</c:v>
                </c:pt>
                <c:pt idx="4">
                  <c:v>#N/A</c:v>
                </c:pt>
                <c:pt idx="5">
                  <c:v>4.6500000000000004</c:v>
                </c:pt>
                <c:pt idx="6">
                  <c:v>#N/A</c:v>
                </c:pt>
                <c:pt idx="7">
                  <c:v>6.42</c:v>
                </c:pt>
                <c:pt idx="8">
                  <c:v>#N/A</c:v>
                </c:pt>
                <c:pt idx="9">
                  <c:v>6.54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2.4700000000000002</c:v>
                </c:pt>
                <c:pt idx="2">
                  <c:v>#N/A</c:v>
                </c:pt>
                <c:pt idx="3">
                  <c:v>2.61</c:v>
                </c:pt>
                <c:pt idx="4">
                  <c:v>#N/A</c:v>
                </c:pt>
                <c:pt idx="5">
                  <c:v>2.78</c:v>
                </c:pt>
                <c:pt idx="6">
                  <c:v>#N/A</c:v>
                </c:pt>
                <c:pt idx="7">
                  <c:v>2.87</c:v>
                </c:pt>
                <c:pt idx="8">
                  <c:v>#N/A</c:v>
                </c:pt>
                <c:pt idx="9">
                  <c:v>7.52</c:v>
                </c:pt>
              </c:numCache>
            </c:numRef>
          </c:val>
        </c:ser>
        <c:overlap val="100"/>
        <c:axId val="42770816"/>
        <c:axId val="42772352"/>
      </c:barChart>
      <c:catAx>
        <c:axId val="4277081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772352"/>
        <c:crosses val="autoZero"/>
        <c:auto val="1"/>
        <c:lblAlgn val="ctr"/>
        <c:lblOffset val="100"/>
        <c:tickLblSkip val="1"/>
        <c:tickMarkSkip val="1"/>
      </c:catAx>
      <c:valAx>
        <c:axId val="4277235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70816"/>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E-2"/>
          <c:y val="8.7976539589442848E-2"/>
          <c:w val="0.90356317136844022"/>
          <c:h val="0.639296187683287"/>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2896</c:v>
                </c:pt>
                <c:pt idx="5">
                  <c:v>2994</c:v>
                </c:pt>
                <c:pt idx="8">
                  <c:v>2816</c:v>
                </c:pt>
                <c:pt idx="11">
                  <c:v>3211</c:v>
                </c:pt>
                <c:pt idx="14">
                  <c:v>3124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1</c:v>
                </c:pt>
                <c:pt idx="6">
                  <c:v>1</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54</c:v>
                </c:pt>
                <c:pt idx="3">
                  <c:v>81</c:v>
                </c:pt>
                <c:pt idx="6">
                  <c:v>2</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884</c:v>
                </c:pt>
                <c:pt idx="3">
                  <c:v>939</c:v>
                </c:pt>
                <c:pt idx="6">
                  <c:v>862</c:v>
                </c:pt>
                <c:pt idx="9">
                  <c:v>887</c:v>
                </c:pt>
                <c:pt idx="12">
                  <c:v>903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2982</c:v>
                </c:pt>
                <c:pt idx="3">
                  <c:v>2753</c:v>
                </c:pt>
                <c:pt idx="6">
                  <c:v>2350</c:v>
                </c:pt>
                <c:pt idx="9">
                  <c:v>2442</c:v>
                </c:pt>
                <c:pt idx="12">
                  <c:v>2170</c:v>
                </c:pt>
              </c:numCache>
            </c:numRef>
          </c:val>
        </c:ser>
        <c:gapWidth val="100"/>
        <c:overlap val="100"/>
        <c:axId val="43647744"/>
        <c:axId val="43649664"/>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1025</c:v>
                </c:pt>
                <c:pt idx="2">
                  <c:v>#N/A</c:v>
                </c:pt>
                <c:pt idx="3">
                  <c:v>#N/A</c:v>
                </c:pt>
                <c:pt idx="4">
                  <c:v>780</c:v>
                </c:pt>
                <c:pt idx="5">
                  <c:v>#N/A</c:v>
                </c:pt>
                <c:pt idx="6">
                  <c:v>#N/A</c:v>
                </c:pt>
                <c:pt idx="7">
                  <c:v>399</c:v>
                </c:pt>
                <c:pt idx="8">
                  <c:v>#N/A</c:v>
                </c:pt>
                <c:pt idx="9">
                  <c:v>#N/A</c:v>
                </c:pt>
                <c:pt idx="10">
                  <c:v>119</c:v>
                </c:pt>
                <c:pt idx="11">
                  <c:v>#N/A</c:v>
                </c:pt>
                <c:pt idx="12">
                  <c:v>#N/A</c:v>
                </c:pt>
                <c:pt idx="13">
                  <c:v>-49</c:v>
                </c:pt>
                <c:pt idx="14">
                  <c:v>#N/A</c:v>
                </c:pt>
              </c:numCache>
            </c:numRef>
          </c:val>
        </c:ser>
        <c:marker val="1"/>
        <c:axId val="43647744"/>
        <c:axId val="43649664"/>
      </c:lineChart>
      <c:catAx>
        <c:axId val="4364774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649664"/>
        <c:crosses val="autoZero"/>
        <c:auto val="1"/>
        <c:lblAlgn val="ctr"/>
        <c:lblOffset val="100"/>
        <c:tickLblSkip val="1"/>
        <c:tickMarkSkip val="1"/>
      </c:catAx>
      <c:valAx>
        <c:axId val="4364966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64774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895"/>
          <c:h val="0.58918212773855139"/>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26540</c:v>
                </c:pt>
                <c:pt idx="5">
                  <c:v>27099</c:v>
                </c:pt>
                <c:pt idx="8">
                  <c:v>26976</c:v>
                </c:pt>
                <c:pt idx="11">
                  <c:v>27023</c:v>
                </c:pt>
                <c:pt idx="14">
                  <c:v>26854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1209</c:v>
                </c:pt>
                <c:pt idx="5">
                  <c:v>941</c:v>
                </c:pt>
                <c:pt idx="8">
                  <c:v>878</c:v>
                </c:pt>
                <c:pt idx="11">
                  <c:v>919</c:v>
                </c:pt>
                <c:pt idx="14">
                  <c:v>1013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8544</c:v>
                </c:pt>
                <c:pt idx="5">
                  <c:v>9045</c:v>
                </c:pt>
                <c:pt idx="8">
                  <c:v>9132</c:v>
                </c:pt>
                <c:pt idx="11">
                  <c:v>9676</c:v>
                </c:pt>
                <c:pt idx="14">
                  <c:v>12418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23</c:v>
                </c:pt>
                <c:pt idx="3">
                  <c:v>22</c:v>
                </c:pt>
                <c:pt idx="6">
                  <c:v>21</c:v>
                </c:pt>
                <c:pt idx="9">
                  <c:v>20</c:v>
                </c:pt>
                <c:pt idx="12">
                  <c:v>19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4024</c:v>
                </c:pt>
                <c:pt idx="3">
                  <c:v>3792</c:v>
                </c:pt>
                <c:pt idx="6">
                  <c:v>3108</c:v>
                </c:pt>
                <c:pt idx="9">
                  <c:v>3322</c:v>
                </c:pt>
                <c:pt idx="12">
                  <c:v>3382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10775</c:v>
                </c:pt>
                <c:pt idx="3">
                  <c:v>9856</c:v>
                </c:pt>
                <c:pt idx="6">
                  <c:v>10014</c:v>
                </c:pt>
                <c:pt idx="9">
                  <c:v>9939</c:v>
                </c:pt>
                <c:pt idx="12">
                  <c:v>11168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119</c:v>
                </c:pt>
                <c:pt idx="3">
                  <c:v>37</c:v>
                </c:pt>
                <c:pt idx="6">
                  <c:v>32</c:v>
                </c:pt>
                <c:pt idx="9">
                  <c:v>27</c:v>
                </c:pt>
                <c:pt idx="12">
                  <c:v>21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22704</c:v>
                </c:pt>
                <c:pt idx="3">
                  <c:v>22397</c:v>
                </c:pt>
                <c:pt idx="6">
                  <c:v>20635</c:v>
                </c:pt>
                <c:pt idx="9">
                  <c:v>20073</c:v>
                </c:pt>
                <c:pt idx="12">
                  <c:v>21150</c:v>
                </c:pt>
              </c:numCache>
            </c:numRef>
          </c:val>
        </c:ser>
        <c:gapWidth val="100"/>
        <c:overlap val="100"/>
        <c:axId val="44058112"/>
        <c:axId val="44060032"/>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1352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marker val="1"/>
        <c:axId val="44058112"/>
        <c:axId val="44060032"/>
      </c:lineChart>
      <c:catAx>
        <c:axId val="4405811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060032"/>
        <c:crosses val="autoZero"/>
        <c:auto val="1"/>
        <c:lblAlgn val="ctr"/>
        <c:lblOffset val="100"/>
        <c:tickLblSkip val="1"/>
        <c:tickMarkSkip val="1"/>
      </c:catAx>
      <c:valAx>
        <c:axId val="4406003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058112"/>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6"/>
          <c:y val="4.9232005384860722E-2"/>
          <c:w val="0.84484011943744164"/>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44171648"/>
        <c:axId val="44173568"/>
      </c:scatterChart>
      <c:valAx>
        <c:axId val="44171648"/>
        <c:scaling>
          <c:orientation val="minMax"/>
        </c:scaling>
        <c:axPos val="b"/>
        <c:title>
          <c:tx>
            <c:rich>
              <a:bodyPr/>
              <a:lstStyle/>
              <a:p>
                <a:pPr>
                  <a:defRPr/>
                </a:pPr>
                <a:r>
                  <a:rPr lang="ja-JP" altLang="en-US" sz="1050" b="0"/>
                  <a:t>有形固定資産減価償却率</a:t>
                </a:r>
              </a:p>
            </c:rich>
          </c:tx>
          <c:layout>
            <c:manualLayout>
              <c:xMode val="edge"/>
              <c:yMode val="edge"/>
              <c:x val="0.41341553300957234"/>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173568"/>
        <c:crosses val="autoZero"/>
        <c:crossBetween val="midCat"/>
      </c:valAx>
      <c:valAx>
        <c:axId val="44173568"/>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44171648"/>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6"/>
          <c:y val="4.7118521949462297E-2"/>
          <c:w val="0.84704431781868661"/>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11.5</c:v>
                </c:pt>
                <c:pt idx="1">
                  <c:v>9.3000000000000007</c:v>
                </c:pt>
                <c:pt idx="2">
                  <c:v>6.7</c:v>
                </c:pt>
                <c:pt idx="3">
                  <c:v>4</c:v>
                </c:pt>
                <c:pt idx="4">
                  <c:v>1.4</c:v>
                </c:pt>
              </c:numCache>
            </c:numRef>
          </c:xVal>
          <c:yVal>
            <c:numRef>
              <c:f>公会計指標分析・財政指標組合せ分析表!$K$73:$O$73</c:f>
              <c:numCache>
                <c:formatCode>#,##0.0;"▲ "#,##0.0</c:formatCode>
                <c:ptCount val="5"/>
                <c:pt idx="0">
                  <c:v>12.3</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13.5</c:v>
                </c:pt>
                <c:pt idx="1">
                  <c:v>12.4</c:v>
                </c:pt>
                <c:pt idx="2">
                  <c:v>11.5</c:v>
                </c:pt>
                <c:pt idx="3">
                  <c:v>10.4</c:v>
                </c:pt>
                <c:pt idx="4">
                  <c:v>9.5</c:v>
                </c:pt>
              </c:numCache>
            </c:numRef>
          </c:xVal>
          <c:yVal>
            <c:numRef>
              <c:f>公会計指標分析・財政指標組合せ分析表!$K$77:$O$77</c:f>
              <c:numCache>
                <c:formatCode>#,##0.0;"▲ "#,##0.0</c:formatCode>
                <c:ptCount val="5"/>
                <c:pt idx="0">
                  <c:v>75.900000000000006</c:v>
                </c:pt>
                <c:pt idx="1">
                  <c:v>64.599999999999994</c:v>
                </c:pt>
                <c:pt idx="2">
                  <c:v>52.8</c:v>
                </c:pt>
                <c:pt idx="3">
                  <c:v>48.6</c:v>
                </c:pt>
                <c:pt idx="4">
                  <c:v>32.799999999999997</c:v>
                </c:pt>
              </c:numCache>
            </c:numRef>
          </c:yVal>
        </c:ser>
        <c:axId val="78855168"/>
        <c:axId val="78881920"/>
      </c:scatterChart>
      <c:valAx>
        <c:axId val="78855168"/>
        <c:scaling>
          <c:orientation val="minMax"/>
          <c:max val="13.9"/>
          <c:min val="9.2000000000000011"/>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8881920"/>
        <c:crosses val="autoZero"/>
        <c:crossBetween val="midCat"/>
      </c:valAx>
      <c:valAx>
        <c:axId val="78881920"/>
        <c:scaling>
          <c:orientation val="minMax"/>
          <c:max val="87"/>
          <c:min val="4"/>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2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78855168"/>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78" l="0.70000000000000062" r="0.70000000000000062" t="0.75000000000000078"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長崎県西海市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実質公債費比率は、対前年度比</a:t>
          </a:r>
          <a:r>
            <a:rPr lang="en-US" altLang="ja-JP" sz="1400" b="0" i="0" baseline="0">
              <a:solidFill>
                <a:schemeClr val="dk1"/>
              </a:solidFill>
              <a:effectLst/>
              <a:latin typeface="+mn-lt"/>
              <a:ea typeface="+mn-ea"/>
              <a:cs typeface="+mn-cs"/>
            </a:rPr>
            <a:t>2.6</a:t>
          </a:r>
          <a:r>
            <a:rPr lang="ja-JP" altLang="ja-JP" sz="1400" b="0" i="0" baseline="0">
              <a:solidFill>
                <a:schemeClr val="dk1"/>
              </a:solidFill>
              <a:effectLst/>
              <a:latin typeface="+mn-lt"/>
              <a:ea typeface="+mn-ea"/>
              <a:cs typeface="+mn-cs"/>
            </a:rPr>
            <a:t>ポイント改善している。</a:t>
          </a:r>
          <a:r>
            <a:rPr lang="ja-JP" altLang="en-US" sz="1400" b="0" i="0" baseline="0">
              <a:solidFill>
                <a:schemeClr val="dk1"/>
              </a:solidFill>
              <a:effectLst/>
              <a:latin typeface="+mn-lt"/>
              <a:ea typeface="+mn-ea"/>
              <a:cs typeface="+mn-cs"/>
            </a:rPr>
            <a:t>これまで継続的に</a:t>
          </a:r>
          <a:r>
            <a:rPr lang="ja-JP" altLang="ja-JP" sz="1400" b="0" i="0" baseline="0">
              <a:solidFill>
                <a:schemeClr val="dk1"/>
              </a:solidFill>
              <a:effectLst/>
              <a:latin typeface="+mn-lt"/>
              <a:ea typeface="+mn-ea"/>
              <a:cs typeface="+mn-cs"/>
            </a:rPr>
            <a:t>実施し</a:t>
          </a:r>
          <a:r>
            <a:rPr lang="ja-JP" altLang="en-US" sz="1400" b="0" i="0" baseline="0">
              <a:solidFill>
                <a:schemeClr val="dk1"/>
              </a:solidFill>
              <a:effectLst/>
              <a:latin typeface="+mn-lt"/>
              <a:ea typeface="+mn-ea"/>
              <a:cs typeface="+mn-cs"/>
            </a:rPr>
            <a:t>てき</a:t>
          </a:r>
          <a:r>
            <a:rPr lang="ja-JP" altLang="ja-JP" sz="1400" b="0" i="0" baseline="0">
              <a:solidFill>
                <a:schemeClr val="dk1"/>
              </a:solidFill>
              <a:effectLst/>
              <a:latin typeface="+mn-lt"/>
              <a:ea typeface="+mn-ea"/>
              <a:cs typeface="+mn-cs"/>
            </a:rPr>
            <a:t>た繰上償還による元利償還金の減が主な改善要因である。</a:t>
          </a:r>
          <a:endParaRPr lang="ja-JP" altLang="ja-JP" sz="1400">
            <a:effectLst/>
          </a:endParaRPr>
        </a:p>
        <a:p>
          <a:pPr rtl="0"/>
          <a:r>
            <a:rPr lang="ja-JP" altLang="ja-JP" sz="1400" b="0" i="0" baseline="0">
              <a:solidFill>
                <a:schemeClr val="dk1"/>
              </a:solidFill>
              <a:effectLst/>
              <a:latin typeface="+mn-lt"/>
              <a:ea typeface="+mn-ea"/>
              <a:cs typeface="+mn-cs"/>
            </a:rPr>
            <a:t>今後予定されている大型事業の実施に伴う新規地方債発行を考慮し、</a:t>
          </a:r>
          <a:r>
            <a:rPr lang="ja-JP" altLang="en-US" sz="1400" b="0" i="0" baseline="0">
              <a:solidFill>
                <a:schemeClr val="dk1"/>
              </a:solidFill>
              <a:effectLst/>
              <a:latin typeface="+mn-lt"/>
              <a:ea typeface="+mn-ea"/>
              <a:cs typeface="+mn-cs"/>
            </a:rPr>
            <a:t>繰上償還等により</a:t>
          </a:r>
          <a:r>
            <a:rPr lang="ja-JP" altLang="ja-JP" sz="1400" b="0" i="0" baseline="0">
              <a:solidFill>
                <a:schemeClr val="dk1"/>
              </a:solidFill>
              <a:effectLst/>
              <a:latin typeface="+mn-lt"/>
              <a:ea typeface="+mn-ea"/>
              <a:cs typeface="+mn-cs"/>
            </a:rPr>
            <a:t>地方債現在高の抑制を図る</a:t>
          </a:r>
          <a:r>
            <a:rPr lang="ja-JP" altLang="en-US" sz="14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長崎県西海市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effectLst/>
              <a:latin typeface="+mn-lt"/>
              <a:ea typeface="+mn-ea"/>
              <a:cs typeface="+mn-cs"/>
            </a:rPr>
            <a:t>将来負担比率は、昨年同様将来負担額を充当可能財源が上回ったため、比率なしとなっている。</a:t>
          </a:r>
          <a:endParaRPr lang="ja-JP" altLang="ja-JP" sz="1400">
            <a:effectLst/>
          </a:endParaRPr>
        </a:p>
        <a:p>
          <a:pPr rtl="0"/>
          <a:r>
            <a:rPr lang="ja-JP" altLang="ja-JP" sz="1400" b="0" i="0" baseline="0">
              <a:solidFill>
                <a:schemeClr val="dk1"/>
              </a:solidFill>
              <a:effectLst/>
              <a:latin typeface="+mn-lt"/>
              <a:ea typeface="+mn-ea"/>
              <a:cs typeface="+mn-cs"/>
            </a:rPr>
            <a:t>地方債残高</a:t>
          </a:r>
          <a:r>
            <a:rPr lang="ja-JP" altLang="en-US" sz="1400" b="0" i="0" baseline="0">
              <a:solidFill>
                <a:schemeClr val="dk1"/>
              </a:solidFill>
              <a:effectLst/>
              <a:latin typeface="+mn-lt"/>
              <a:ea typeface="+mn-ea"/>
              <a:cs typeface="+mn-cs"/>
            </a:rPr>
            <a:t>は前年比</a:t>
          </a:r>
          <a:r>
            <a:rPr lang="en-US" altLang="ja-JP" sz="1400" b="0" i="0" baseline="0">
              <a:solidFill>
                <a:schemeClr val="dk1"/>
              </a:solidFill>
              <a:effectLst/>
              <a:latin typeface="+mn-lt"/>
              <a:ea typeface="+mn-ea"/>
              <a:cs typeface="+mn-cs"/>
            </a:rPr>
            <a:t>10.8</a:t>
          </a:r>
          <a:r>
            <a:rPr lang="ja-JP" altLang="ja-JP" sz="1400" b="0" i="0" baseline="0">
              <a:solidFill>
                <a:schemeClr val="dk1"/>
              </a:solidFill>
              <a:effectLst/>
              <a:latin typeface="+mn-lt"/>
              <a:ea typeface="+mn-ea"/>
              <a:cs typeface="+mn-cs"/>
            </a:rPr>
            <a:t>億円</a:t>
          </a:r>
          <a:r>
            <a:rPr lang="ja-JP" altLang="en-US" sz="1400" b="0" i="0" baseline="0">
              <a:solidFill>
                <a:schemeClr val="dk1"/>
              </a:solidFill>
              <a:effectLst/>
              <a:latin typeface="+mn-lt"/>
              <a:ea typeface="+mn-ea"/>
              <a:cs typeface="+mn-cs"/>
            </a:rPr>
            <a:t>増となったものの、</a:t>
          </a:r>
          <a:r>
            <a:rPr lang="ja-JP" altLang="ja-JP" sz="1400" b="0" i="0" baseline="0">
              <a:solidFill>
                <a:schemeClr val="dk1"/>
              </a:solidFill>
              <a:effectLst/>
              <a:latin typeface="+mn-lt"/>
              <a:ea typeface="+mn-ea"/>
              <a:cs typeface="+mn-cs"/>
            </a:rPr>
            <a:t>基金積立による充当可能基金</a:t>
          </a:r>
          <a:r>
            <a:rPr lang="ja-JP" altLang="en-US" sz="1400" b="0" i="0" baseline="0">
              <a:solidFill>
                <a:schemeClr val="dk1"/>
              </a:solidFill>
              <a:effectLst/>
              <a:latin typeface="+mn-lt"/>
              <a:ea typeface="+mn-ea"/>
              <a:cs typeface="+mn-cs"/>
            </a:rPr>
            <a:t>が前年比</a:t>
          </a:r>
          <a:r>
            <a:rPr lang="en-US" altLang="ja-JP" sz="1400" b="0" i="0" baseline="0">
              <a:solidFill>
                <a:schemeClr val="dk1"/>
              </a:solidFill>
              <a:effectLst/>
              <a:latin typeface="+mn-lt"/>
              <a:ea typeface="+mn-ea"/>
              <a:cs typeface="+mn-cs"/>
            </a:rPr>
            <a:t>27.4</a:t>
          </a:r>
          <a:r>
            <a:rPr lang="ja-JP" altLang="ja-JP" sz="1400" b="0" i="0" baseline="0">
              <a:solidFill>
                <a:schemeClr val="dk1"/>
              </a:solidFill>
              <a:effectLst/>
              <a:latin typeface="+mn-lt"/>
              <a:ea typeface="+mn-ea"/>
              <a:cs typeface="+mn-cs"/>
            </a:rPr>
            <a:t>億円</a:t>
          </a:r>
          <a:r>
            <a:rPr lang="ja-JP" altLang="en-US" sz="1400" b="0" i="0" baseline="0">
              <a:solidFill>
                <a:schemeClr val="dk1"/>
              </a:solidFill>
              <a:effectLst/>
              <a:latin typeface="+mn-lt"/>
              <a:ea typeface="+mn-ea"/>
              <a:cs typeface="+mn-cs"/>
            </a:rPr>
            <a:t>増となったことが</a:t>
          </a:r>
          <a:r>
            <a:rPr lang="ja-JP" altLang="ja-JP" sz="1400" b="0" i="0" baseline="0">
              <a:solidFill>
                <a:schemeClr val="dk1"/>
              </a:solidFill>
              <a:effectLst/>
              <a:latin typeface="+mn-lt"/>
              <a:ea typeface="+mn-ea"/>
              <a:cs typeface="+mn-cs"/>
            </a:rPr>
            <a:t>比率改善の大きな要因となっている。</a:t>
          </a:r>
          <a:endParaRPr lang="ja-JP" altLang="ja-JP" sz="1400">
            <a:effectLst/>
          </a:endParaRPr>
        </a:p>
        <a:p>
          <a:pPr rtl="0"/>
          <a:r>
            <a:rPr lang="ja-JP" altLang="ja-JP" sz="1400" b="0" i="0" baseline="0">
              <a:solidFill>
                <a:schemeClr val="dk1"/>
              </a:solidFill>
              <a:effectLst/>
              <a:latin typeface="+mn-lt"/>
              <a:ea typeface="+mn-ea"/>
              <a:cs typeface="+mn-cs"/>
            </a:rPr>
            <a:t>今後も公債費等義務的経費の抑制を中心とする財政健全化の取組に努める。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長崎県西海市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29,458
29,074
241.59
22,600,822
21,494,052
886,050
13,456,246
21,511,716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長崎県西海市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29,458
29,074
241.59
22,600,822
21,494,052
886,050
13,456,246
21,511,716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長崎県西海市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29,458
29,074
241.59
22,600,822
21,494,052
886,050
13,456,246
21,511,716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長崎県西海市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29,458
29,074
241.59
22,600,822
21,494,052
886,050
13,456,246
21,511,716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財政力指数は、基準財政需要額の地域振興費見直しによる増加、市の主要産業である造船関連産業の地方法人税割減少による基準財政収入額の減少が、主な要因で昨年比</a:t>
          </a:r>
          <a:r>
            <a:rPr kumimoji="1" lang="en-US" altLang="ja-JP" sz="1300">
              <a:latin typeface="ＭＳ Ｐゴシック"/>
            </a:rPr>
            <a:t>0.04</a:t>
          </a:r>
          <a:r>
            <a:rPr kumimoji="1" lang="ja-JP" altLang="en-US" sz="1300">
              <a:latin typeface="ＭＳ Ｐゴシック"/>
            </a:rPr>
            <a:t>ポイント低下し、類似団体の平均値を下回っている。</a:t>
          </a:r>
          <a:endParaRPr kumimoji="1" lang="en-US" altLang="ja-JP" sz="1300">
            <a:latin typeface="ＭＳ Ｐゴシック"/>
          </a:endParaRPr>
        </a:p>
        <a:p>
          <a:r>
            <a:rPr kumimoji="1" lang="ja-JP" altLang="en-US" sz="1300">
              <a:latin typeface="ＭＳ Ｐゴシック"/>
            </a:rPr>
            <a:t>　今後は、普通交付税交付額の合併特例終了を見込んだ歳出の抑制や、企業誘致対策、産業基盤の強化など新たな税収の確保につながる施策の、一層の推進に努める。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45</xdr:row>
      <xdr:rowOff>13758</xdr:rowOff>
    </xdr:to>
    <xdr:cxnSp macro="">
      <xdr:nvCxnSpPr>
        <xdr:cNvPr id="63" name="直線コネクタ 62"/>
        <xdr:cNvCxnSpPr/>
      </xdr:nvCxnSpPr>
      <xdr:spPr>
        <a:xfrm flipV="1">
          <a:off x="4953000" y="616055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43</xdr:row>
      <xdr:rowOff>55033</xdr:rowOff>
    </xdr:to>
    <xdr:cxnSp macro="">
      <xdr:nvCxnSpPr>
        <xdr:cNvPr id="68" name="直線コネクタ 67"/>
        <xdr:cNvCxnSpPr/>
      </xdr:nvCxnSpPr>
      <xdr:spPr>
        <a:xfrm>
          <a:off x="4114800" y="734695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125942</xdr:rowOff>
    </xdr:from>
    <xdr:to>
      <xdr:col>6</xdr:col>
      <xdr:colOff>0</xdr:colOff>
      <xdr:row>42</xdr:row>
      <xdr:rowOff>146050</xdr:rowOff>
    </xdr:to>
    <xdr:cxnSp macro="">
      <xdr:nvCxnSpPr>
        <xdr:cNvPr id="71" name="直線コネクタ 70"/>
        <xdr:cNvCxnSpPr/>
      </xdr:nvCxnSpPr>
      <xdr:spPr>
        <a:xfrm>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3" name="テキスト ボックス 72"/>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125942</xdr:rowOff>
    </xdr:from>
    <xdr:to>
      <xdr:col>4</xdr:col>
      <xdr:colOff>482600</xdr:colOff>
      <xdr:row>43</xdr:row>
      <xdr:rowOff>34925</xdr:rowOff>
    </xdr:to>
    <xdr:cxnSp macro="">
      <xdr:nvCxnSpPr>
        <xdr:cNvPr id="74" name="直線コネクタ 73"/>
        <xdr:cNvCxnSpPr/>
      </xdr:nvCxnSpPr>
      <xdr:spPr>
        <a:xfrm flipV="1">
          <a:off x="2336800" y="732684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34925</xdr:rowOff>
    </xdr:from>
    <xdr:to>
      <xdr:col>3</xdr:col>
      <xdr:colOff>279400</xdr:colOff>
      <xdr:row>43</xdr:row>
      <xdr:rowOff>75142</xdr:rowOff>
    </xdr:to>
    <xdr:cxnSp macro="">
      <xdr:nvCxnSpPr>
        <xdr:cNvPr id="77" name="直線コネクタ 76"/>
        <xdr:cNvCxnSpPr/>
      </xdr:nvCxnSpPr>
      <xdr:spPr>
        <a:xfrm flipV="1">
          <a:off x="1447800" y="74072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81" name="テキスト ボックス 80"/>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7" name="円/楕円 86"/>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147760</xdr:rowOff>
    </xdr:from>
    <xdr:ext cx="762000" cy="259045"/>
    <xdr:sp macro="" textlink="">
      <xdr:nvSpPr>
        <xdr:cNvPr id="88"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9" name="円/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90" name="テキスト ボックス 89"/>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75142</xdr:rowOff>
    </xdr:from>
    <xdr:to>
      <xdr:col>4</xdr:col>
      <xdr:colOff>533400</xdr:colOff>
      <xdr:row>43</xdr:row>
      <xdr:rowOff>5292</xdr:rowOff>
    </xdr:to>
    <xdr:sp macro="" textlink="">
      <xdr:nvSpPr>
        <xdr:cNvPr id="91" name="円/楕円 90"/>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161519</xdr:rowOff>
    </xdr:from>
    <xdr:ext cx="762000" cy="259045"/>
    <xdr:sp macro="" textlink="">
      <xdr:nvSpPr>
        <xdr:cNvPr id="92" name="テキスト ボックス 91"/>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155575</xdr:rowOff>
    </xdr:from>
    <xdr:to>
      <xdr:col>3</xdr:col>
      <xdr:colOff>330200</xdr:colOff>
      <xdr:row>43</xdr:row>
      <xdr:rowOff>85725</xdr:rowOff>
    </xdr:to>
    <xdr:sp macro="" textlink="">
      <xdr:nvSpPr>
        <xdr:cNvPr id="93" name="円/楕円 92"/>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70502</xdr:rowOff>
    </xdr:from>
    <xdr:ext cx="762000" cy="259045"/>
    <xdr:sp macro="" textlink="">
      <xdr:nvSpPr>
        <xdr:cNvPr id="94" name="テキスト ボックス 93"/>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24342</xdr:rowOff>
    </xdr:from>
    <xdr:to>
      <xdr:col>2</xdr:col>
      <xdr:colOff>127000</xdr:colOff>
      <xdr:row>43</xdr:row>
      <xdr:rowOff>125942</xdr:rowOff>
    </xdr:to>
    <xdr:sp macro="" textlink="">
      <xdr:nvSpPr>
        <xdr:cNvPr id="95" name="円/楕円 94"/>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110719</xdr:rowOff>
    </xdr:from>
    <xdr:ext cx="762000" cy="259045"/>
    <xdr:sp macro="" textlink="">
      <xdr:nvSpPr>
        <xdr:cNvPr id="96" name="テキスト ボックス 95"/>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経常収支比率は、継続して行ってきた地方債の繰上償還や経常経費予算のマイナスシーリングにより、昨年比</a:t>
          </a:r>
          <a:r>
            <a:rPr kumimoji="1" lang="en-US" altLang="ja-JP" sz="1300">
              <a:latin typeface="ＭＳ Ｐゴシック"/>
            </a:rPr>
            <a:t>1.3</a:t>
          </a:r>
          <a:r>
            <a:rPr kumimoji="1" lang="ja-JP" altLang="en-US" sz="1300">
              <a:latin typeface="ＭＳ Ｐゴシック"/>
            </a:rPr>
            <a:t>ポイント減少し、類似団体の平均値を大きく下回っている。</a:t>
          </a:r>
          <a:endParaRPr kumimoji="1" lang="en-US" altLang="ja-JP" sz="1300">
            <a:latin typeface="ＭＳ Ｐゴシック"/>
          </a:endParaRPr>
        </a:p>
        <a:p>
          <a:r>
            <a:rPr kumimoji="1" lang="ja-JP" altLang="en-US" sz="1300">
              <a:latin typeface="ＭＳ Ｐゴシック"/>
            </a:rPr>
            <a:t>　今後は、運営委託等の大幅な増による物件費の増加や、公共施設の老朽化による維持管理費の増加を見込み、引き続き事務事業の見直し強化など、義務的経費の削減に努める。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129540</xdr:rowOff>
    </xdr:from>
    <xdr:to>
      <xdr:col>7</xdr:col>
      <xdr:colOff>152400</xdr:colOff>
      <xdr:row>66</xdr:row>
      <xdr:rowOff>2117</xdr:rowOff>
    </xdr:to>
    <xdr:cxnSp macro="">
      <xdr:nvCxnSpPr>
        <xdr:cNvPr id="126" name="直線コネクタ 125"/>
        <xdr:cNvCxnSpPr/>
      </xdr:nvCxnSpPr>
      <xdr:spPr>
        <a:xfrm flipV="1">
          <a:off x="4953000" y="99021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7"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8" name="直線コネクタ 127"/>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44467</xdr:rowOff>
    </xdr:from>
    <xdr:ext cx="762000" cy="259045"/>
    <xdr:sp macro="" textlink="">
      <xdr:nvSpPr>
        <xdr:cNvPr id="129"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7</xdr:col>
      <xdr:colOff>63500</xdr:colOff>
      <xdr:row>57</xdr:row>
      <xdr:rowOff>129540</xdr:rowOff>
    </xdr:from>
    <xdr:to>
      <xdr:col>7</xdr:col>
      <xdr:colOff>241300</xdr:colOff>
      <xdr:row>57</xdr:row>
      <xdr:rowOff>129540</xdr:rowOff>
    </xdr:to>
    <xdr:cxnSp macro="">
      <xdr:nvCxnSpPr>
        <xdr:cNvPr id="130" name="直線コネクタ 129"/>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57</xdr:row>
      <xdr:rowOff>129540</xdr:rowOff>
    </xdr:from>
    <xdr:to>
      <xdr:col>7</xdr:col>
      <xdr:colOff>152400</xdr:colOff>
      <xdr:row>58</xdr:row>
      <xdr:rowOff>62654</xdr:rowOff>
    </xdr:to>
    <xdr:cxnSp macro="">
      <xdr:nvCxnSpPr>
        <xdr:cNvPr id="131" name="直線コネクタ 130"/>
        <xdr:cNvCxnSpPr/>
      </xdr:nvCxnSpPr>
      <xdr:spPr>
        <a:xfrm flipV="1">
          <a:off x="4114800" y="9902190"/>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32614</xdr:rowOff>
    </xdr:from>
    <xdr:ext cx="762000" cy="259045"/>
    <xdr:sp macro="" textlink="">
      <xdr:nvSpPr>
        <xdr:cNvPr id="132" name="財政構造の弾力性平均値テキスト"/>
        <xdr:cNvSpPr txBox="1"/>
      </xdr:nvSpPr>
      <xdr:spPr>
        <a:xfrm>
          <a:off x="5041900" y="1049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33" name="フローチャート : 判断 132"/>
        <xdr:cNvSpPr/>
      </xdr:nvSpPr>
      <xdr:spPr>
        <a:xfrm>
          <a:off x="4902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62654</xdr:rowOff>
    </xdr:from>
    <xdr:to>
      <xdr:col>6</xdr:col>
      <xdr:colOff>0</xdr:colOff>
      <xdr:row>59</xdr:row>
      <xdr:rowOff>108373</xdr:rowOff>
    </xdr:to>
    <xdr:cxnSp macro="">
      <xdr:nvCxnSpPr>
        <xdr:cNvPr id="134" name="直線コネクタ 133"/>
        <xdr:cNvCxnSpPr/>
      </xdr:nvCxnSpPr>
      <xdr:spPr>
        <a:xfrm flipV="1">
          <a:off x="3225800" y="10006754"/>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149013</xdr:rowOff>
    </xdr:from>
    <xdr:to>
      <xdr:col>6</xdr:col>
      <xdr:colOff>50800</xdr:colOff>
      <xdr:row>62</xdr:row>
      <xdr:rowOff>79163</xdr:rowOff>
    </xdr:to>
    <xdr:sp macro="" textlink="">
      <xdr:nvSpPr>
        <xdr:cNvPr id="135" name="フローチャート : 判断 134"/>
        <xdr:cNvSpPr/>
      </xdr:nvSpPr>
      <xdr:spPr>
        <a:xfrm>
          <a:off x="4064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63940</xdr:rowOff>
    </xdr:from>
    <xdr:ext cx="736600" cy="259045"/>
    <xdr:sp macro="" textlink="">
      <xdr:nvSpPr>
        <xdr:cNvPr id="136" name="テキスト ボックス 135"/>
        <xdr:cNvSpPr txBox="1"/>
      </xdr:nvSpPr>
      <xdr:spPr>
        <a:xfrm>
          <a:off x="3733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92287</xdr:rowOff>
    </xdr:from>
    <xdr:to>
      <xdr:col>4</xdr:col>
      <xdr:colOff>482600</xdr:colOff>
      <xdr:row>59</xdr:row>
      <xdr:rowOff>108373</xdr:rowOff>
    </xdr:to>
    <xdr:cxnSp macro="">
      <xdr:nvCxnSpPr>
        <xdr:cNvPr id="137" name="直線コネクタ 136"/>
        <xdr:cNvCxnSpPr/>
      </xdr:nvCxnSpPr>
      <xdr:spPr>
        <a:xfrm>
          <a:off x="2336800" y="102078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76623</xdr:rowOff>
    </xdr:from>
    <xdr:to>
      <xdr:col>4</xdr:col>
      <xdr:colOff>533400</xdr:colOff>
      <xdr:row>62</xdr:row>
      <xdr:rowOff>6773</xdr:rowOff>
    </xdr:to>
    <xdr:sp macro="" textlink="">
      <xdr:nvSpPr>
        <xdr:cNvPr id="138" name="フローチャート : 判断 137"/>
        <xdr:cNvSpPr/>
      </xdr:nvSpPr>
      <xdr:spPr>
        <a:xfrm>
          <a:off x="3175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163000</xdr:rowOff>
    </xdr:from>
    <xdr:ext cx="762000" cy="259045"/>
    <xdr:sp macro="" textlink="">
      <xdr:nvSpPr>
        <xdr:cNvPr id="139" name="テキスト ボックス 138"/>
        <xdr:cNvSpPr txBox="1"/>
      </xdr:nvSpPr>
      <xdr:spPr>
        <a:xfrm>
          <a:off x="2844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92287</xdr:rowOff>
    </xdr:from>
    <xdr:to>
      <xdr:col>3</xdr:col>
      <xdr:colOff>279400</xdr:colOff>
      <xdr:row>60</xdr:row>
      <xdr:rowOff>49530</xdr:rowOff>
    </xdr:to>
    <xdr:cxnSp macro="">
      <xdr:nvCxnSpPr>
        <xdr:cNvPr id="140" name="直線コネクタ 139"/>
        <xdr:cNvCxnSpPr/>
      </xdr:nvCxnSpPr>
      <xdr:spPr>
        <a:xfrm flipV="1">
          <a:off x="1447800" y="1020783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41" name="フローチャート : 判断 140"/>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39810</xdr:rowOff>
    </xdr:from>
    <xdr:ext cx="762000" cy="259045"/>
    <xdr:sp macro="" textlink="">
      <xdr:nvSpPr>
        <xdr:cNvPr id="142" name="テキスト ボックス 141"/>
        <xdr:cNvSpPr txBox="1"/>
      </xdr:nvSpPr>
      <xdr:spPr>
        <a:xfrm>
          <a:off x="1955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43" name="フローチャート : 判断 142"/>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163000</xdr:rowOff>
    </xdr:from>
    <xdr:ext cx="762000" cy="259045"/>
    <xdr:sp macro="" textlink="">
      <xdr:nvSpPr>
        <xdr:cNvPr id="144" name="テキスト ボックス 143"/>
        <xdr:cNvSpPr txBox="1"/>
      </xdr:nvSpPr>
      <xdr:spPr>
        <a:xfrm>
          <a:off x="1066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57</xdr:row>
      <xdr:rowOff>78740</xdr:rowOff>
    </xdr:from>
    <xdr:to>
      <xdr:col>7</xdr:col>
      <xdr:colOff>203200</xdr:colOff>
      <xdr:row>58</xdr:row>
      <xdr:rowOff>8890</xdr:rowOff>
    </xdr:to>
    <xdr:sp macro="" textlink="">
      <xdr:nvSpPr>
        <xdr:cNvPr id="150" name="円/楕円 149"/>
        <xdr:cNvSpPr/>
      </xdr:nvSpPr>
      <xdr:spPr>
        <a:xfrm>
          <a:off x="49022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17</xdr:rowOff>
    </xdr:from>
    <xdr:ext cx="762000" cy="259045"/>
    <xdr:sp macro="" textlink="">
      <xdr:nvSpPr>
        <xdr:cNvPr id="151" name="財政構造の弾力性該当値テキスト"/>
        <xdr:cNvSpPr txBox="1"/>
      </xdr:nvSpPr>
      <xdr:spPr>
        <a:xfrm>
          <a:off x="5041900" y="9772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11854</xdr:rowOff>
    </xdr:from>
    <xdr:to>
      <xdr:col>6</xdr:col>
      <xdr:colOff>50800</xdr:colOff>
      <xdr:row>58</xdr:row>
      <xdr:rowOff>113454</xdr:rowOff>
    </xdr:to>
    <xdr:sp macro="" textlink="">
      <xdr:nvSpPr>
        <xdr:cNvPr id="152" name="円/楕円 151"/>
        <xdr:cNvSpPr/>
      </xdr:nvSpPr>
      <xdr:spPr>
        <a:xfrm>
          <a:off x="4064000" y="995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123631</xdr:rowOff>
    </xdr:from>
    <xdr:ext cx="736600" cy="259045"/>
    <xdr:sp macro="" textlink="">
      <xdr:nvSpPr>
        <xdr:cNvPr id="153" name="テキスト ボックス 152"/>
        <xdr:cNvSpPr txBox="1"/>
      </xdr:nvSpPr>
      <xdr:spPr>
        <a:xfrm>
          <a:off x="3733800" y="972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57573</xdr:rowOff>
    </xdr:from>
    <xdr:to>
      <xdr:col>4</xdr:col>
      <xdr:colOff>533400</xdr:colOff>
      <xdr:row>59</xdr:row>
      <xdr:rowOff>159173</xdr:rowOff>
    </xdr:to>
    <xdr:sp macro="" textlink="">
      <xdr:nvSpPr>
        <xdr:cNvPr id="154" name="円/楕円 153"/>
        <xdr:cNvSpPr/>
      </xdr:nvSpPr>
      <xdr:spPr>
        <a:xfrm>
          <a:off x="3175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169350</xdr:rowOff>
    </xdr:from>
    <xdr:ext cx="762000" cy="259045"/>
    <xdr:sp macro="" textlink="">
      <xdr:nvSpPr>
        <xdr:cNvPr id="155" name="テキスト ボックス 154"/>
        <xdr:cNvSpPr txBox="1"/>
      </xdr:nvSpPr>
      <xdr:spPr>
        <a:xfrm>
          <a:off x="2844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41487</xdr:rowOff>
    </xdr:from>
    <xdr:to>
      <xdr:col>3</xdr:col>
      <xdr:colOff>330200</xdr:colOff>
      <xdr:row>59</xdr:row>
      <xdr:rowOff>143087</xdr:rowOff>
    </xdr:to>
    <xdr:sp macro="" textlink="">
      <xdr:nvSpPr>
        <xdr:cNvPr id="156" name="円/楕円 155"/>
        <xdr:cNvSpPr/>
      </xdr:nvSpPr>
      <xdr:spPr>
        <a:xfrm>
          <a:off x="2286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153264</xdr:rowOff>
    </xdr:from>
    <xdr:ext cx="762000" cy="259045"/>
    <xdr:sp macro="" textlink="">
      <xdr:nvSpPr>
        <xdr:cNvPr id="157" name="テキスト ボックス 156"/>
        <xdr:cNvSpPr txBox="1"/>
      </xdr:nvSpPr>
      <xdr:spPr>
        <a:xfrm>
          <a:off x="1955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170180</xdr:rowOff>
    </xdr:from>
    <xdr:to>
      <xdr:col>2</xdr:col>
      <xdr:colOff>127000</xdr:colOff>
      <xdr:row>60</xdr:row>
      <xdr:rowOff>100330</xdr:rowOff>
    </xdr:to>
    <xdr:sp macro="" textlink="">
      <xdr:nvSpPr>
        <xdr:cNvPr id="158" name="円/楕円 157"/>
        <xdr:cNvSpPr/>
      </xdr:nvSpPr>
      <xdr:spPr>
        <a:xfrm>
          <a:off x="1397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110507</xdr:rowOff>
    </xdr:from>
    <xdr:ext cx="762000" cy="259045"/>
    <xdr:sp macro="" textlink="">
      <xdr:nvSpPr>
        <xdr:cNvPr id="159" name="テキスト ボックス 158"/>
        <xdr:cNvSpPr txBox="1"/>
      </xdr:nvSpPr>
      <xdr:spPr>
        <a:xfrm>
          <a:off x="1066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[179,733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128,288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の人件費・物件費等決算額は、３つの離島をはじめとする広大な行政範囲を有している事や、全国平均を上回る高齢化地域である事、断続的な人口減少傾向にあることなどが要因となり、類似団体の平均値を上回っている。</a:t>
          </a:r>
          <a:endParaRPr kumimoji="1" lang="en-US" altLang="ja-JP" sz="1300">
            <a:latin typeface="ＭＳ Ｐゴシック"/>
          </a:endParaRPr>
        </a:p>
        <a:p>
          <a:r>
            <a:rPr kumimoji="1" lang="ja-JP" altLang="en-US" sz="1300">
              <a:latin typeface="ＭＳ Ｐゴシック"/>
            </a:rPr>
            <a:t>　今後は、人員の適正配置等を継続し、効率的な業務推進が可能な組織体制への改善に努める。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123323</xdr:rowOff>
    </xdr:from>
    <xdr:to>
      <xdr:col>7</xdr:col>
      <xdr:colOff>152400</xdr:colOff>
      <xdr:row>88</xdr:row>
      <xdr:rowOff>106245</xdr:rowOff>
    </xdr:to>
    <xdr:cxnSp macro="">
      <xdr:nvCxnSpPr>
        <xdr:cNvPr id="189" name="直線コネクタ 188"/>
        <xdr:cNvCxnSpPr/>
      </xdr:nvCxnSpPr>
      <xdr:spPr>
        <a:xfrm flipV="1">
          <a:off x="4953000" y="13839323"/>
          <a:ext cx="0" cy="13545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78322</xdr:rowOff>
    </xdr:from>
    <xdr:ext cx="762000" cy="259045"/>
    <xdr:sp macro="" textlink="">
      <xdr:nvSpPr>
        <xdr:cNvPr id="190" name="人件費・物件費等の状況最小値テキスト"/>
        <xdr:cNvSpPr txBox="1"/>
      </xdr:nvSpPr>
      <xdr:spPr>
        <a:xfrm>
          <a:off x="5041900" y="151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273,209</a:t>
          </a:r>
          <a:endParaRPr kumimoji="1" lang="ja-JP" altLang="en-US" sz="1000" b="1">
            <a:latin typeface="ＭＳ Ｐゴシック"/>
          </a:endParaRPr>
        </a:p>
      </xdr:txBody>
    </xdr:sp>
    <xdr:clientData/>
  </xdr:oneCellAnchor>
  <xdr:twoCellAnchor>
    <xdr:from>
      <xdr:col>7</xdr:col>
      <xdr:colOff>63500</xdr:colOff>
      <xdr:row>88</xdr:row>
      <xdr:rowOff>106245</xdr:rowOff>
    </xdr:from>
    <xdr:to>
      <xdr:col>7</xdr:col>
      <xdr:colOff>241300</xdr:colOff>
      <xdr:row>88</xdr:row>
      <xdr:rowOff>106245</xdr:rowOff>
    </xdr:to>
    <xdr:cxnSp macro="">
      <xdr:nvCxnSpPr>
        <xdr:cNvPr id="191" name="直線コネクタ 190"/>
        <xdr:cNvCxnSpPr/>
      </xdr:nvCxnSpPr>
      <xdr:spPr>
        <a:xfrm>
          <a:off x="4864100" y="151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38250</xdr:rowOff>
    </xdr:from>
    <xdr:ext cx="762000" cy="259045"/>
    <xdr:sp macro="" textlink="">
      <xdr:nvSpPr>
        <xdr:cNvPr id="192" name="人件費・物件費等の状況最大値テキスト"/>
        <xdr:cNvSpPr txBox="1"/>
      </xdr:nvSpPr>
      <xdr:spPr>
        <a:xfrm>
          <a:off x="5041900" y="1358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104,806</a:t>
          </a:r>
          <a:endParaRPr kumimoji="1" lang="ja-JP" altLang="en-US" sz="1000" b="1">
            <a:latin typeface="ＭＳ Ｐゴシック"/>
          </a:endParaRPr>
        </a:p>
      </xdr:txBody>
    </xdr:sp>
    <xdr:clientData/>
  </xdr:oneCellAnchor>
  <xdr:twoCellAnchor>
    <xdr:from>
      <xdr:col>7</xdr:col>
      <xdr:colOff>63500</xdr:colOff>
      <xdr:row>80</xdr:row>
      <xdr:rowOff>123323</xdr:rowOff>
    </xdr:from>
    <xdr:to>
      <xdr:col>7</xdr:col>
      <xdr:colOff>241300</xdr:colOff>
      <xdr:row>80</xdr:row>
      <xdr:rowOff>123323</xdr:rowOff>
    </xdr:to>
    <xdr:cxnSp macro="">
      <xdr:nvCxnSpPr>
        <xdr:cNvPr id="193" name="直線コネクタ 192"/>
        <xdr:cNvCxnSpPr/>
      </xdr:nvCxnSpPr>
      <xdr:spPr>
        <a:xfrm>
          <a:off x="4864100" y="1383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18267</xdr:rowOff>
    </xdr:from>
    <xdr:to>
      <xdr:col>7</xdr:col>
      <xdr:colOff>152400</xdr:colOff>
      <xdr:row>84</xdr:row>
      <xdr:rowOff>40185</xdr:rowOff>
    </xdr:to>
    <xdr:cxnSp macro="">
      <xdr:nvCxnSpPr>
        <xdr:cNvPr id="194" name="直線コネクタ 193"/>
        <xdr:cNvCxnSpPr/>
      </xdr:nvCxnSpPr>
      <xdr:spPr>
        <a:xfrm>
          <a:off x="4114800" y="14420067"/>
          <a:ext cx="838200" cy="2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141777</xdr:rowOff>
    </xdr:from>
    <xdr:ext cx="762000" cy="259045"/>
    <xdr:sp macro="" textlink="">
      <xdr:nvSpPr>
        <xdr:cNvPr id="195" name="人件費・物件費等の状況平均値テキスト"/>
        <xdr:cNvSpPr txBox="1"/>
      </xdr:nvSpPr>
      <xdr:spPr>
        <a:xfrm>
          <a:off x="5041900" y="14029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125250</xdr:rowOff>
    </xdr:from>
    <xdr:to>
      <xdr:col>7</xdr:col>
      <xdr:colOff>203200</xdr:colOff>
      <xdr:row>83</xdr:row>
      <xdr:rowOff>55400</xdr:rowOff>
    </xdr:to>
    <xdr:sp macro="" textlink="">
      <xdr:nvSpPr>
        <xdr:cNvPr id="196" name="フローチャート : 判断 195"/>
        <xdr:cNvSpPr/>
      </xdr:nvSpPr>
      <xdr:spPr>
        <a:xfrm>
          <a:off x="49022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87390</xdr:rowOff>
    </xdr:from>
    <xdr:to>
      <xdr:col>6</xdr:col>
      <xdr:colOff>0</xdr:colOff>
      <xdr:row>84</xdr:row>
      <xdr:rowOff>18267</xdr:rowOff>
    </xdr:to>
    <xdr:cxnSp macro="">
      <xdr:nvCxnSpPr>
        <xdr:cNvPr id="197" name="直線コネクタ 196"/>
        <xdr:cNvCxnSpPr/>
      </xdr:nvCxnSpPr>
      <xdr:spPr>
        <a:xfrm>
          <a:off x="3225800" y="14317740"/>
          <a:ext cx="889000" cy="10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106300</xdr:rowOff>
    </xdr:from>
    <xdr:to>
      <xdr:col>6</xdr:col>
      <xdr:colOff>50800</xdr:colOff>
      <xdr:row>83</xdr:row>
      <xdr:rowOff>36450</xdr:rowOff>
    </xdr:to>
    <xdr:sp macro="" textlink="">
      <xdr:nvSpPr>
        <xdr:cNvPr id="198" name="フローチャート : 判断 197"/>
        <xdr:cNvSpPr/>
      </xdr:nvSpPr>
      <xdr:spPr>
        <a:xfrm>
          <a:off x="4064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46627</xdr:rowOff>
    </xdr:from>
    <xdr:ext cx="736600" cy="259045"/>
    <xdr:sp macro="" textlink="">
      <xdr:nvSpPr>
        <xdr:cNvPr id="199" name="テキスト ボックス 198"/>
        <xdr:cNvSpPr txBox="1"/>
      </xdr:nvSpPr>
      <xdr:spPr>
        <a:xfrm>
          <a:off x="3733800" y="1393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87390</xdr:rowOff>
    </xdr:from>
    <xdr:to>
      <xdr:col>4</xdr:col>
      <xdr:colOff>482600</xdr:colOff>
      <xdr:row>83</xdr:row>
      <xdr:rowOff>113379</xdr:rowOff>
    </xdr:to>
    <xdr:cxnSp macro="">
      <xdr:nvCxnSpPr>
        <xdr:cNvPr id="200" name="直線コネクタ 199"/>
        <xdr:cNvCxnSpPr/>
      </xdr:nvCxnSpPr>
      <xdr:spPr>
        <a:xfrm flipV="1">
          <a:off x="2336800" y="14317740"/>
          <a:ext cx="889000" cy="2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78631</xdr:rowOff>
    </xdr:from>
    <xdr:to>
      <xdr:col>4</xdr:col>
      <xdr:colOff>533400</xdr:colOff>
      <xdr:row>83</xdr:row>
      <xdr:rowOff>8781</xdr:rowOff>
    </xdr:to>
    <xdr:sp macro="" textlink="">
      <xdr:nvSpPr>
        <xdr:cNvPr id="201" name="フローチャート : 判断 200"/>
        <xdr:cNvSpPr/>
      </xdr:nvSpPr>
      <xdr:spPr>
        <a:xfrm>
          <a:off x="3175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18958</xdr:rowOff>
    </xdr:from>
    <xdr:ext cx="762000" cy="259045"/>
    <xdr:sp macro="" textlink="">
      <xdr:nvSpPr>
        <xdr:cNvPr id="202" name="テキスト ボックス 201"/>
        <xdr:cNvSpPr txBox="1"/>
      </xdr:nvSpPr>
      <xdr:spPr>
        <a:xfrm>
          <a:off x="2844800" y="1390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113379</xdr:rowOff>
    </xdr:from>
    <xdr:to>
      <xdr:col>3</xdr:col>
      <xdr:colOff>279400</xdr:colOff>
      <xdr:row>83</xdr:row>
      <xdr:rowOff>127366</xdr:rowOff>
    </xdr:to>
    <xdr:cxnSp macro="">
      <xdr:nvCxnSpPr>
        <xdr:cNvPr id="203" name="直線コネクタ 202"/>
        <xdr:cNvCxnSpPr/>
      </xdr:nvCxnSpPr>
      <xdr:spPr>
        <a:xfrm flipV="1">
          <a:off x="1447800" y="14343729"/>
          <a:ext cx="889000" cy="1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36911</xdr:rowOff>
    </xdr:from>
    <xdr:to>
      <xdr:col>3</xdr:col>
      <xdr:colOff>330200</xdr:colOff>
      <xdr:row>82</xdr:row>
      <xdr:rowOff>138511</xdr:rowOff>
    </xdr:to>
    <xdr:sp macro="" textlink="">
      <xdr:nvSpPr>
        <xdr:cNvPr id="204" name="フローチャート : 判断 203"/>
        <xdr:cNvSpPr/>
      </xdr:nvSpPr>
      <xdr:spPr>
        <a:xfrm>
          <a:off x="2286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148688</xdr:rowOff>
    </xdr:from>
    <xdr:ext cx="762000" cy="259045"/>
    <xdr:sp macro="" textlink="">
      <xdr:nvSpPr>
        <xdr:cNvPr id="205" name="テキスト ボックス 204"/>
        <xdr:cNvSpPr txBox="1"/>
      </xdr:nvSpPr>
      <xdr:spPr>
        <a:xfrm>
          <a:off x="1955800" y="1386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61193</xdr:rowOff>
    </xdr:from>
    <xdr:to>
      <xdr:col>2</xdr:col>
      <xdr:colOff>127000</xdr:colOff>
      <xdr:row>82</xdr:row>
      <xdr:rowOff>162793</xdr:rowOff>
    </xdr:to>
    <xdr:sp macro="" textlink="">
      <xdr:nvSpPr>
        <xdr:cNvPr id="206" name="フローチャート : 判断 205"/>
        <xdr:cNvSpPr/>
      </xdr:nvSpPr>
      <xdr:spPr>
        <a:xfrm>
          <a:off x="1397000" y="1412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1520</xdr:rowOff>
    </xdr:from>
    <xdr:ext cx="762000" cy="259045"/>
    <xdr:sp macro="" textlink="">
      <xdr:nvSpPr>
        <xdr:cNvPr id="207" name="テキスト ボックス 206"/>
        <xdr:cNvSpPr txBox="1"/>
      </xdr:nvSpPr>
      <xdr:spPr>
        <a:xfrm>
          <a:off x="1066800" y="1388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160835</xdr:rowOff>
    </xdr:from>
    <xdr:to>
      <xdr:col>7</xdr:col>
      <xdr:colOff>203200</xdr:colOff>
      <xdr:row>84</xdr:row>
      <xdr:rowOff>90985</xdr:rowOff>
    </xdr:to>
    <xdr:sp macro="" textlink="">
      <xdr:nvSpPr>
        <xdr:cNvPr id="213" name="円/楕円 212"/>
        <xdr:cNvSpPr/>
      </xdr:nvSpPr>
      <xdr:spPr>
        <a:xfrm>
          <a:off x="4902200" y="1439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132912</xdr:rowOff>
    </xdr:from>
    <xdr:ext cx="762000" cy="259045"/>
    <xdr:sp macro="" textlink="">
      <xdr:nvSpPr>
        <xdr:cNvPr id="214" name="人件費・物件費等の状況該当値テキスト"/>
        <xdr:cNvSpPr txBox="1"/>
      </xdr:nvSpPr>
      <xdr:spPr>
        <a:xfrm>
          <a:off x="5041900" y="1436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179,733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138917</xdr:rowOff>
    </xdr:from>
    <xdr:to>
      <xdr:col>6</xdr:col>
      <xdr:colOff>50800</xdr:colOff>
      <xdr:row>84</xdr:row>
      <xdr:rowOff>69067</xdr:rowOff>
    </xdr:to>
    <xdr:sp macro="" textlink="">
      <xdr:nvSpPr>
        <xdr:cNvPr id="215" name="円/楕円 214"/>
        <xdr:cNvSpPr/>
      </xdr:nvSpPr>
      <xdr:spPr>
        <a:xfrm>
          <a:off x="4064000" y="1436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53844</xdr:rowOff>
    </xdr:from>
    <xdr:ext cx="736600" cy="259045"/>
    <xdr:sp macro="" textlink="">
      <xdr:nvSpPr>
        <xdr:cNvPr id="216" name="テキスト ボックス 215"/>
        <xdr:cNvSpPr txBox="1"/>
      </xdr:nvSpPr>
      <xdr:spPr>
        <a:xfrm>
          <a:off x="3733800" y="14455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177,008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36590</xdr:rowOff>
    </xdr:from>
    <xdr:to>
      <xdr:col>4</xdr:col>
      <xdr:colOff>533400</xdr:colOff>
      <xdr:row>83</xdr:row>
      <xdr:rowOff>138190</xdr:rowOff>
    </xdr:to>
    <xdr:sp macro="" textlink="">
      <xdr:nvSpPr>
        <xdr:cNvPr id="217" name="円/楕円 216"/>
        <xdr:cNvSpPr/>
      </xdr:nvSpPr>
      <xdr:spPr>
        <a:xfrm>
          <a:off x="3175000" y="1426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122967</xdr:rowOff>
    </xdr:from>
    <xdr:ext cx="762000" cy="259045"/>
    <xdr:sp macro="" textlink="">
      <xdr:nvSpPr>
        <xdr:cNvPr id="218" name="テキスト ボックス 217"/>
        <xdr:cNvSpPr txBox="1"/>
      </xdr:nvSpPr>
      <xdr:spPr>
        <a:xfrm>
          <a:off x="2844800" y="1435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164,286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62579</xdr:rowOff>
    </xdr:from>
    <xdr:to>
      <xdr:col>3</xdr:col>
      <xdr:colOff>330200</xdr:colOff>
      <xdr:row>83</xdr:row>
      <xdr:rowOff>164179</xdr:rowOff>
    </xdr:to>
    <xdr:sp macro="" textlink="">
      <xdr:nvSpPr>
        <xdr:cNvPr id="219" name="円/楕円 218"/>
        <xdr:cNvSpPr/>
      </xdr:nvSpPr>
      <xdr:spPr>
        <a:xfrm>
          <a:off x="2286000" y="1429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148956</xdr:rowOff>
    </xdr:from>
    <xdr:ext cx="762000" cy="259045"/>
    <xdr:sp macro="" textlink="">
      <xdr:nvSpPr>
        <xdr:cNvPr id="220" name="テキスト ボックス 219"/>
        <xdr:cNvSpPr txBox="1"/>
      </xdr:nvSpPr>
      <xdr:spPr>
        <a:xfrm>
          <a:off x="1955800" y="1437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167,517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76566</xdr:rowOff>
    </xdr:from>
    <xdr:to>
      <xdr:col>2</xdr:col>
      <xdr:colOff>127000</xdr:colOff>
      <xdr:row>84</xdr:row>
      <xdr:rowOff>6716</xdr:rowOff>
    </xdr:to>
    <xdr:sp macro="" textlink="">
      <xdr:nvSpPr>
        <xdr:cNvPr id="221" name="円/楕円 220"/>
        <xdr:cNvSpPr/>
      </xdr:nvSpPr>
      <xdr:spPr>
        <a:xfrm>
          <a:off x="1397000" y="1430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162943</xdr:rowOff>
    </xdr:from>
    <xdr:ext cx="762000" cy="259045"/>
    <xdr:sp macro="" textlink="">
      <xdr:nvSpPr>
        <xdr:cNvPr id="222" name="テキスト ボックス 221"/>
        <xdr:cNvSpPr txBox="1"/>
      </xdr:nvSpPr>
      <xdr:spPr>
        <a:xfrm>
          <a:off x="1066800" y="1439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169,256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ラスパイレス指数は、経験年数階層の変動等により、昨年比</a:t>
          </a:r>
          <a:r>
            <a:rPr kumimoji="1" lang="en-US" altLang="ja-JP" sz="1300">
              <a:latin typeface="ＭＳ Ｐゴシック"/>
            </a:rPr>
            <a:t>1.4</a:t>
          </a:r>
          <a:r>
            <a:rPr kumimoji="1" lang="ja-JP" altLang="en-US" sz="1300">
              <a:latin typeface="ＭＳ Ｐゴシック"/>
            </a:rPr>
            <a:t>ポイント増加、類似団体の平均値を上回る数値で推移し、平成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100</a:t>
          </a:r>
          <a:r>
            <a:rPr kumimoji="1" lang="ja-JP" altLang="en-US" sz="1300">
              <a:latin typeface="ＭＳ Ｐゴシック"/>
            </a:rPr>
            <a:t>ポイントを超えている。経験年数階層の変動は退職者の増加に伴う職員構成の変動が大きな要因となっている。</a:t>
          </a:r>
          <a:endParaRPr kumimoji="1" lang="en-US" altLang="ja-JP" sz="1300">
            <a:latin typeface="ＭＳ Ｐゴシック"/>
          </a:endParaRPr>
        </a:p>
        <a:p>
          <a:r>
            <a:rPr kumimoji="1" lang="ja-JP" altLang="en-US" sz="1300">
              <a:latin typeface="ＭＳ Ｐゴシック"/>
            </a:rPr>
            <a:t>　今後は、国や県の基準に沿った給与制度の確立や特殊勤務手当の抜本的な見直しなど、一層の給与の適正化に努める。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118232</xdr:rowOff>
    </xdr:from>
    <xdr:to>
      <xdr:col>24</xdr:col>
      <xdr:colOff>558800</xdr:colOff>
      <xdr:row>86</xdr:row>
      <xdr:rowOff>21166</xdr:rowOff>
    </xdr:to>
    <xdr:cxnSp macro="">
      <xdr:nvCxnSpPr>
        <xdr:cNvPr id="253" name="直線コネクタ 252"/>
        <xdr:cNvCxnSpPr/>
      </xdr:nvCxnSpPr>
      <xdr:spPr>
        <a:xfrm flipV="1">
          <a:off x="17018000" y="13662782"/>
          <a:ext cx="0" cy="1103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4"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5" name="直線コネクタ 254"/>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79</xdr:row>
      <xdr:rowOff>118232</xdr:rowOff>
    </xdr:from>
    <xdr:to>
      <xdr:col>24</xdr:col>
      <xdr:colOff>647700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19352</xdr:rowOff>
    </xdr:from>
    <xdr:to>
      <xdr:col>24</xdr:col>
      <xdr:colOff>558800</xdr:colOff>
      <xdr:row>85</xdr:row>
      <xdr:rowOff>8768</xdr:rowOff>
    </xdr:to>
    <xdr:cxnSp macro="">
      <xdr:nvCxnSpPr>
        <xdr:cNvPr id="258" name="直線コネクタ 257"/>
        <xdr:cNvCxnSpPr/>
      </xdr:nvCxnSpPr>
      <xdr:spPr>
        <a:xfrm>
          <a:off x="16179800" y="14421152"/>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18643</xdr:rowOff>
    </xdr:from>
    <xdr:ext cx="762000" cy="259045"/>
    <xdr:sp macro="" textlink="">
      <xdr:nvSpPr>
        <xdr:cNvPr id="259" name="給与水準   （国との比較）平均値テキスト"/>
        <xdr:cNvSpPr txBox="1"/>
      </xdr:nvSpPr>
      <xdr:spPr>
        <a:xfrm>
          <a:off x="17106900" y="140775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60" name="フローチャート : 判断 259"/>
        <xdr:cNvSpPr/>
      </xdr:nvSpPr>
      <xdr:spPr>
        <a:xfrm>
          <a:off x="169672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19352</xdr:rowOff>
    </xdr:from>
    <xdr:to>
      <xdr:col>23</xdr:col>
      <xdr:colOff>406400</xdr:colOff>
      <xdr:row>84</xdr:row>
      <xdr:rowOff>42334</xdr:rowOff>
    </xdr:to>
    <xdr:cxnSp macro="">
      <xdr:nvCxnSpPr>
        <xdr:cNvPr id="261" name="直線コネクタ 260"/>
        <xdr:cNvCxnSpPr/>
      </xdr:nvCxnSpPr>
      <xdr:spPr>
        <a:xfrm flipV="1">
          <a:off x="15290800" y="14421152"/>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62" name="フローチャート : 判断 261"/>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63" name="テキスト ボックス 262"/>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42334</xdr:rowOff>
    </xdr:from>
    <xdr:to>
      <xdr:col>22</xdr:col>
      <xdr:colOff>203200</xdr:colOff>
      <xdr:row>89</xdr:row>
      <xdr:rowOff>104321</xdr:rowOff>
    </xdr:to>
    <xdr:cxnSp macro="">
      <xdr:nvCxnSpPr>
        <xdr:cNvPr id="264" name="直線コネクタ 263"/>
        <xdr:cNvCxnSpPr/>
      </xdr:nvCxnSpPr>
      <xdr:spPr>
        <a:xfrm flipV="1">
          <a:off x="14401800" y="14444134"/>
          <a:ext cx="889000" cy="91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5" name="フローチャート : 判断 264"/>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6" name="テキスト ボックス 265"/>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104321</xdr:rowOff>
    </xdr:from>
    <xdr:to>
      <xdr:col>21</xdr:col>
      <xdr:colOff>0</xdr:colOff>
      <xdr:row>89</xdr:row>
      <xdr:rowOff>115812</xdr:rowOff>
    </xdr:to>
    <xdr:cxnSp macro="">
      <xdr:nvCxnSpPr>
        <xdr:cNvPr id="267" name="直線コネクタ 266"/>
        <xdr:cNvCxnSpPr/>
      </xdr:nvCxnSpPr>
      <xdr:spPr>
        <a:xfrm flipV="1">
          <a:off x="13512800" y="1536337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132141</xdr:rowOff>
    </xdr:from>
    <xdr:to>
      <xdr:col>21</xdr:col>
      <xdr:colOff>50800</xdr:colOff>
      <xdr:row>88</xdr:row>
      <xdr:rowOff>62291</xdr:rowOff>
    </xdr:to>
    <xdr:sp macro="" textlink="">
      <xdr:nvSpPr>
        <xdr:cNvPr id="268" name="フローチャート : 判断 267"/>
        <xdr:cNvSpPr/>
      </xdr:nvSpPr>
      <xdr:spPr>
        <a:xfrm>
          <a:off x="14351000" y="1504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72468</xdr:rowOff>
    </xdr:from>
    <xdr:ext cx="762000" cy="259045"/>
    <xdr:sp macro="" textlink="">
      <xdr:nvSpPr>
        <xdr:cNvPr id="269" name="テキスト ボックス 268"/>
        <xdr:cNvSpPr txBox="1"/>
      </xdr:nvSpPr>
      <xdr:spPr>
        <a:xfrm>
          <a:off x="14020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132141</xdr:rowOff>
    </xdr:from>
    <xdr:to>
      <xdr:col>19</xdr:col>
      <xdr:colOff>533400</xdr:colOff>
      <xdr:row>88</xdr:row>
      <xdr:rowOff>62291</xdr:rowOff>
    </xdr:to>
    <xdr:sp macro="" textlink="">
      <xdr:nvSpPr>
        <xdr:cNvPr id="270" name="フローチャート : 判断 269"/>
        <xdr:cNvSpPr/>
      </xdr:nvSpPr>
      <xdr:spPr>
        <a:xfrm>
          <a:off x="13462000" y="1504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72468</xdr:rowOff>
    </xdr:from>
    <xdr:ext cx="762000" cy="259045"/>
    <xdr:sp macro="" textlink="">
      <xdr:nvSpPr>
        <xdr:cNvPr id="271" name="テキスト ボックス 270"/>
        <xdr:cNvSpPr txBox="1"/>
      </xdr:nvSpPr>
      <xdr:spPr>
        <a:xfrm>
          <a:off x="13131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77" name="円/楕円 276"/>
        <xdr:cNvSpPr/>
      </xdr:nvSpPr>
      <xdr:spPr>
        <a:xfrm>
          <a:off x="169672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101495</xdr:rowOff>
    </xdr:from>
    <xdr:ext cx="762000" cy="259045"/>
    <xdr:sp macro="" textlink="">
      <xdr:nvSpPr>
        <xdr:cNvPr id="278" name="給与水準   （国との比較）該当値テキスト"/>
        <xdr:cNvSpPr txBox="1"/>
      </xdr:nvSpPr>
      <xdr:spPr>
        <a:xfrm>
          <a:off x="17106900" y="1450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140002</xdr:rowOff>
    </xdr:from>
    <xdr:to>
      <xdr:col>23</xdr:col>
      <xdr:colOff>457200</xdr:colOff>
      <xdr:row>84</xdr:row>
      <xdr:rowOff>70152</xdr:rowOff>
    </xdr:to>
    <xdr:sp macro="" textlink="">
      <xdr:nvSpPr>
        <xdr:cNvPr id="279" name="円/楕円 278"/>
        <xdr:cNvSpPr/>
      </xdr:nvSpPr>
      <xdr:spPr>
        <a:xfrm>
          <a:off x="16129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54929</xdr:rowOff>
    </xdr:from>
    <xdr:ext cx="736600" cy="259045"/>
    <xdr:sp macro="" textlink="">
      <xdr:nvSpPr>
        <xdr:cNvPr id="280" name="テキスト ボックス 279"/>
        <xdr:cNvSpPr txBox="1"/>
      </xdr:nvSpPr>
      <xdr:spPr>
        <a:xfrm>
          <a:off x="15798800" y="144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162984</xdr:rowOff>
    </xdr:from>
    <xdr:to>
      <xdr:col>22</xdr:col>
      <xdr:colOff>254000</xdr:colOff>
      <xdr:row>84</xdr:row>
      <xdr:rowOff>93134</xdr:rowOff>
    </xdr:to>
    <xdr:sp macro="" textlink="">
      <xdr:nvSpPr>
        <xdr:cNvPr id="281" name="円/楕円 280"/>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77911</xdr:rowOff>
    </xdr:from>
    <xdr:ext cx="762000" cy="259045"/>
    <xdr:sp macro="" textlink="">
      <xdr:nvSpPr>
        <xdr:cNvPr id="282" name="テキスト ボックス 281"/>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53521</xdr:rowOff>
    </xdr:from>
    <xdr:to>
      <xdr:col>21</xdr:col>
      <xdr:colOff>50800</xdr:colOff>
      <xdr:row>89</xdr:row>
      <xdr:rowOff>155121</xdr:rowOff>
    </xdr:to>
    <xdr:sp macro="" textlink="">
      <xdr:nvSpPr>
        <xdr:cNvPr id="283" name="円/楕円 282"/>
        <xdr:cNvSpPr/>
      </xdr:nvSpPr>
      <xdr:spPr>
        <a:xfrm>
          <a:off x="14351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139898</xdr:rowOff>
    </xdr:from>
    <xdr:ext cx="762000" cy="259045"/>
    <xdr:sp macro="" textlink="">
      <xdr:nvSpPr>
        <xdr:cNvPr id="284" name="テキスト ボックス 283"/>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65012</xdr:rowOff>
    </xdr:from>
    <xdr:to>
      <xdr:col>19</xdr:col>
      <xdr:colOff>533400</xdr:colOff>
      <xdr:row>89</xdr:row>
      <xdr:rowOff>166612</xdr:rowOff>
    </xdr:to>
    <xdr:sp macro="" textlink="">
      <xdr:nvSpPr>
        <xdr:cNvPr id="285" name="円/楕円 284"/>
        <xdr:cNvSpPr/>
      </xdr:nvSpPr>
      <xdr:spPr>
        <a:xfrm>
          <a:off x="13462000" y="153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151389</xdr:rowOff>
    </xdr:from>
    <xdr:ext cx="762000" cy="259045"/>
    <xdr:sp macro="" textlink="">
      <xdr:nvSpPr>
        <xdr:cNvPr id="286" name="テキスト ボックス 285"/>
        <xdr:cNvSpPr txBox="1"/>
      </xdr:nvSpPr>
      <xdr:spPr>
        <a:xfrm>
          <a:off x="13131800" y="1541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en-US" sz="1300"/>
            <a:t>人口千人当たりの職員数は、これまで定員適正化計画に基づき削減が図られてきたが、断続的な人口減少傾向の影響もあり、類似団体の平均値より若干上回っている。</a:t>
          </a:r>
          <a:br>
            <a:rPr lang="ja-JP" altLang="en-US" sz="1300"/>
          </a:br>
          <a:r>
            <a:rPr lang="ja-JP" altLang="en-US" sz="1300"/>
            <a:t>　　今後は、住民ニーズの多様化など業務量が増加する傾向が見込まれる中で、これからの行政サービスの提供を維持していくため、適正な職員定数の確保に努める。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30480</xdr:rowOff>
    </xdr:from>
    <xdr:to>
      <xdr:col>24</xdr:col>
      <xdr:colOff>558800</xdr:colOff>
      <xdr:row>66</xdr:row>
      <xdr:rowOff>125640</xdr:rowOff>
    </xdr:to>
    <xdr:cxnSp macro="">
      <xdr:nvCxnSpPr>
        <xdr:cNvPr id="318" name="直線コネクタ 317"/>
        <xdr:cNvCxnSpPr/>
      </xdr:nvCxnSpPr>
      <xdr:spPr>
        <a:xfrm flipV="1">
          <a:off x="17018000" y="9974580"/>
          <a:ext cx="0" cy="1466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19"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20" name="直線コネクタ 319"/>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116857</xdr:rowOff>
    </xdr:from>
    <xdr:ext cx="762000" cy="259045"/>
    <xdr:sp macro="" textlink="">
      <xdr:nvSpPr>
        <xdr:cNvPr id="321" name="定員管理の状況最大値テキスト"/>
        <xdr:cNvSpPr txBox="1"/>
      </xdr:nvSpPr>
      <xdr:spPr>
        <a:xfrm>
          <a:off x="17106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24</xdr:col>
      <xdr:colOff>469900</xdr:colOff>
      <xdr:row>58</xdr:row>
      <xdr:rowOff>30480</xdr:rowOff>
    </xdr:from>
    <xdr:to>
      <xdr:col>24</xdr:col>
      <xdr:colOff>647700</xdr:colOff>
      <xdr:row>58</xdr:row>
      <xdr:rowOff>30480</xdr:rowOff>
    </xdr:to>
    <xdr:cxnSp macro="">
      <xdr:nvCxnSpPr>
        <xdr:cNvPr id="322" name="直線コネクタ 321"/>
        <xdr:cNvCxnSpPr/>
      </xdr:nvCxnSpPr>
      <xdr:spPr>
        <a:xfrm>
          <a:off x="16929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110762</xdr:rowOff>
    </xdr:from>
    <xdr:to>
      <xdr:col>24</xdr:col>
      <xdr:colOff>558800</xdr:colOff>
      <xdr:row>61</xdr:row>
      <xdr:rowOff>148681</xdr:rowOff>
    </xdr:to>
    <xdr:cxnSp macro="">
      <xdr:nvCxnSpPr>
        <xdr:cNvPr id="323" name="直線コネクタ 322"/>
        <xdr:cNvCxnSpPr/>
      </xdr:nvCxnSpPr>
      <xdr:spPr>
        <a:xfrm>
          <a:off x="16179800" y="10569212"/>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10993</xdr:rowOff>
    </xdr:from>
    <xdr:ext cx="762000" cy="259045"/>
    <xdr:sp macro="" textlink="">
      <xdr:nvSpPr>
        <xdr:cNvPr id="324" name="定員管理の状況平均値テキスト"/>
        <xdr:cNvSpPr txBox="1"/>
      </xdr:nvSpPr>
      <xdr:spPr>
        <a:xfrm>
          <a:off x="17106900" y="10297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25" name="フローチャート : 判断 324"/>
        <xdr:cNvSpPr/>
      </xdr:nvSpPr>
      <xdr:spPr>
        <a:xfrm>
          <a:off x="169672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60778</xdr:rowOff>
    </xdr:from>
    <xdr:to>
      <xdr:col>23</xdr:col>
      <xdr:colOff>406400</xdr:colOff>
      <xdr:row>61</xdr:row>
      <xdr:rowOff>110762</xdr:rowOff>
    </xdr:to>
    <xdr:cxnSp macro="">
      <xdr:nvCxnSpPr>
        <xdr:cNvPr id="326" name="直線コネクタ 325"/>
        <xdr:cNvCxnSpPr/>
      </xdr:nvCxnSpPr>
      <xdr:spPr>
        <a:xfrm>
          <a:off x="15290800" y="10519228"/>
          <a:ext cx="889000" cy="4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134892</xdr:rowOff>
    </xdr:from>
    <xdr:to>
      <xdr:col>23</xdr:col>
      <xdr:colOff>457200</xdr:colOff>
      <xdr:row>61</xdr:row>
      <xdr:rowOff>65042</xdr:rowOff>
    </xdr:to>
    <xdr:sp macro="" textlink="">
      <xdr:nvSpPr>
        <xdr:cNvPr id="327" name="フローチャート : 判断 326"/>
        <xdr:cNvSpPr/>
      </xdr:nvSpPr>
      <xdr:spPr>
        <a:xfrm>
          <a:off x="16129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75219</xdr:rowOff>
    </xdr:from>
    <xdr:ext cx="736600" cy="259045"/>
    <xdr:sp macro="" textlink="">
      <xdr:nvSpPr>
        <xdr:cNvPr id="328" name="テキスト ボックス 327"/>
        <xdr:cNvSpPr txBox="1"/>
      </xdr:nvSpPr>
      <xdr:spPr>
        <a:xfrm>
          <a:off x="15798800" y="1019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60778</xdr:rowOff>
    </xdr:from>
    <xdr:to>
      <xdr:col>22</xdr:col>
      <xdr:colOff>203200</xdr:colOff>
      <xdr:row>61</xdr:row>
      <xdr:rowOff>60778</xdr:rowOff>
    </xdr:to>
    <xdr:cxnSp macro="">
      <xdr:nvCxnSpPr>
        <xdr:cNvPr id="329" name="直線コネクタ 328"/>
        <xdr:cNvCxnSpPr/>
      </xdr:nvCxnSpPr>
      <xdr:spPr>
        <a:xfrm>
          <a:off x="14401800" y="10519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122827</xdr:rowOff>
    </xdr:from>
    <xdr:to>
      <xdr:col>22</xdr:col>
      <xdr:colOff>254000</xdr:colOff>
      <xdr:row>61</xdr:row>
      <xdr:rowOff>52977</xdr:rowOff>
    </xdr:to>
    <xdr:sp macro="" textlink="">
      <xdr:nvSpPr>
        <xdr:cNvPr id="330" name="フローチャート : 判断 329"/>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63154</xdr:rowOff>
    </xdr:from>
    <xdr:ext cx="762000" cy="259045"/>
    <xdr:sp macro="" textlink="">
      <xdr:nvSpPr>
        <xdr:cNvPr id="331" name="テキスト ボックス 330"/>
        <xdr:cNvSpPr txBox="1"/>
      </xdr:nvSpPr>
      <xdr:spPr>
        <a:xfrm>
          <a:off x="14909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60778</xdr:rowOff>
    </xdr:from>
    <xdr:to>
      <xdr:col>21</xdr:col>
      <xdr:colOff>0</xdr:colOff>
      <xdr:row>61</xdr:row>
      <xdr:rowOff>141787</xdr:rowOff>
    </xdr:to>
    <xdr:cxnSp macro="">
      <xdr:nvCxnSpPr>
        <xdr:cNvPr id="332" name="直線コネクタ 331"/>
        <xdr:cNvCxnSpPr/>
      </xdr:nvCxnSpPr>
      <xdr:spPr>
        <a:xfrm flipV="1">
          <a:off x="13512800" y="10519228"/>
          <a:ext cx="889000" cy="8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134892</xdr:rowOff>
    </xdr:from>
    <xdr:to>
      <xdr:col>21</xdr:col>
      <xdr:colOff>50800</xdr:colOff>
      <xdr:row>61</xdr:row>
      <xdr:rowOff>65042</xdr:rowOff>
    </xdr:to>
    <xdr:sp macro="" textlink="">
      <xdr:nvSpPr>
        <xdr:cNvPr id="333" name="フローチャート : 判断 332"/>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75219</xdr:rowOff>
    </xdr:from>
    <xdr:ext cx="762000" cy="259045"/>
    <xdr:sp macro="" textlink="">
      <xdr:nvSpPr>
        <xdr:cNvPr id="334" name="テキスト ボックス 333"/>
        <xdr:cNvSpPr txBox="1"/>
      </xdr:nvSpPr>
      <xdr:spPr>
        <a:xfrm>
          <a:off x="14020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159022</xdr:rowOff>
    </xdr:from>
    <xdr:to>
      <xdr:col>19</xdr:col>
      <xdr:colOff>533400</xdr:colOff>
      <xdr:row>61</xdr:row>
      <xdr:rowOff>89172</xdr:rowOff>
    </xdr:to>
    <xdr:sp macro="" textlink="">
      <xdr:nvSpPr>
        <xdr:cNvPr id="335" name="フローチャート : 判断 334"/>
        <xdr:cNvSpPr/>
      </xdr:nvSpPr>
      <xdr:spPr>
        <a:xfrm>
          <a:off x="13462000" y="1044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99349</xdr:rowOff>
    </xdr:from>
    <xdr:ext cx="762000" cy="259045"/>
    <xdr:sp macro="" textlink="">
      <xdr:nvSpPr>
        <xdr:cNvPr id="336" name="テキスト ボックス 335"/>
        <xdr:cNvSpPr txBox="1"/>
      </xdr:nvSpPr>
      <xdr:spPr>
        <a:xfrm>
          <a:off x="13131800" y="1021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97881</xdr:rowOff>
    </xdr:from>
    <xdr:to>
      <xdr:col>24</xdr:col>
      <xdr:colOff>609600</xdr:colOff>
      <xdr:row>62</xdr:row>
      <xdr:rowOff>28031</xdr:rowOff>
    </xdr:to>
    <xdr:sp macro="" textlink="">
      <xdr:nvSpPr>
        <xdr:cNvPr id="342" name="円/楕円 341"/>
        <xdr:cNvSpPr/>
      </xdr:nvSpPr>
      <xdr:spPr>
        <a:xfrm>
          <a:off x="16967200" y="1055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69958</xdr:rowOff>
    </xdr:from>
    <xdr:ext cx="762000" cy="259045"/>
    <xdr:sp macro="" textlink="">
      <xdr:nvSpPr>
        <xdr:cNvPr id="343" name="定員管理の状況該当値テキスト"/>
        <xdr:cNvSpPr txBox="1"/>
      </xdr:nvSpPr>
      <xdr:spPr>
        <a:xfrm>
          <a:off x="17106900" y="10528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59962</xdr:rowOff>
    </xdr:from>
    <xdr:to>
      <xdr:col>23</xdr:col>
      <xdr:colOff>457200</xdr:colOff>
      <xdr:row>61</xdr:row>
      <xdr:rowOff>161562</xdr:rowOff>
    </xdr:to>
    <xdr:sp macro="" textlink="">
      <xdr:nvSpPr>
        <xdr:cNvPr id="344" name="円/楕円 343"/>
        <xdr:cNvSpPr/>
      </xdr:nvSpPr>
      <xdr:spPr>
        <a:xfrm>
          <a:off x="16129000" y="1051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146339</xdr:rowOff>
    </xdr:from>
    <xdr:ext cx="736600" cy="259045"/>
    <xdr:sp macro="" textlink="">
      <xdr:nvSpPr>
        <xdr:cNvPr id="345" name="テキスト ボックス 344"/>
        <xdr:cNvSpPr txBox="1"/>
      </xdr:nvSpPr>
      <xdr:spPr>
        <a:xfrm>
          <a:off x="15798800" y="10604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9978</xdr:rowOff>
    </xdr:from>
    <xdr:to>
      <xdr:col>22</xdr:col>
      <xdr:colOff>254000</xdr:colOff>
      <xdr:row>61</xdr:row>
      <xdr:rowOff>111578</xdr:rowOff>
    </xdr:to>
    <xdr:sp macro="" textlink="">
      <xdr:nvSpPr>
        <xdr:cNvPr id="346" name="円/楕円 345"/>
        <xdr:cNvSpPr/>
      </xdr:nvSpPr>
      <xdr:spPr>
        <a:xfrm>
          <a:off x="15240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96355</xdr:rowOff>
    </xdr:from>
    <xdr:ext cx="762000" cy="259045"/>
    <xdr:sp macro="" textlink="">
      <xdr:nvSpPr>
        <xdr:cNvPr id="347" name="テキスト ボックス 346"/>
        <xdr:cNvSpPr txBox="1"/>
      </xdr:nvSpPr>
      <xdr:spPr>
        <a:xfrm>
          <a:off x="14909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9978</xdr:rowOff>
    </xdr:from>
    <xdr:to>
      <xdr:col>21</xdr:col>
      <xdr:colOff>50800</xdr:colOff>
      <xdr:row>61</xdr:row>
      <xdr:rowOff>111578</xdr:rowOff>
    </xdr:to>
    <xdr:sp macro="" textlink="">
      <xdr:nvSpPr>
        <xdr:cNvPr id="348" name="円/楕円 347"/>
        <xdr:cNvSpPr/>
      </xdr:nvSpPr>
      <xdr:spPr>
        <a:xfrm>
          <a:off x="14351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96355</xdr:rowOff>
    </xdr:from>
    <xdr:ext cx="762000" cy="259045"/>
    <xdr:sp macro="" textlink="">
      <xdr:nvSpPr>
        <xdr:cNvPr id="349" name="テキスト ボックス 348"/>
        <xdr:cNvSpPr txBox="1"/>
      </xdr:nvSpPr>
      <xdr:spPr>
        <a:xfrm>
          <a:off x="14020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90987</xdr:rowOff>
    </xdr:from>
    <xdr:to>
      <xdr:col>19</xdr:col>
      <xdr:colOff>533400</xdr:colOff>
      <xdr:row>62</xdr:row>
      <xdr:rowOff>21137</xdr:rowOff>
    </xdr:to>
    <xdr:sp macro="" textlink="">
      <xdr:nvSpPr>
        <xdr:cNvPr id="350" name="円/楕円 349"/>
        <xdr:cNvSpPr/>
      </xdr:nvSpPr>
      <xdr:spPr>
        <a:xfrm>
          <a:off x="13462000" y="1054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5914</xdr:rowOff>
    </xdr:from>
    <xdr:ext cx="762000" cy="259045"/>
    <xdr:sp macro="" textlink="">
      <xdr:nvSpPr>
        <xdr:cNvPr id="351" name="テキスト ボックス 350"/>
        <xdr:cNvSpPr txBox="1"/>
      </xdr:nvSpPr>
      <xdr:spPr>
        <a:xfrm>
          <a:off x="13131800" y="1063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実質公債費比率は、</a:t>
          </a:r>
          <a:r>
            <a:rPr lang="ja-JP" altLang="en-US" sz="1300" b="0" i="0" baseline="0">
              <a:solidFill>
                <a:schemeClr val="dk1"/>
              </a:solidFill>
              <a:effectLst/>
              <a:latin typeface="+mn-lt"/>
              <a:ea typeface="+mn-ea"/>
              <a:cs typeface="+mn-cs"/>
            </a:rPr>
            <a:t>これまで継続的に実施してきた繰上償還の効</a:t>
          </a:r>
          <a:r>
            <a:rPr lang="ja-JP" altLang="ja-JP" sz="1300" b="0" i="0" baseline="0">
              <a:solidFill>
                <a:schemeClr val="dk1"/>
              </a:solidFill>
              <a:effectLst/>
              <a:latin typeface="+mn-lt"/>
              <a:ea typeface="+mn-ea"/>
              <a:cs typeface="+mn-cs"/>
            </a:rPr>
            <a:t>果に</a:t>
          </a:r>
          <a:r>
            <a:rPr lang="ja-JP" altLang="en-US" sz="1300" b="0" i="0" baseline="0">
              <a:solidFill>
                <a:schemeClr val="dk1"/>
              </a:solidFill>
              <a:effectLst/>
              <a:latin typeface="+mn-lt"/>
              <a:ea typeface="+mn-ea"/>
              <a:cs typeface="+mn-cs"/>
            </a:rPr>
            <a:t>よる元利償還金の減などにより、前年比で</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ポイント改善した。</a:t>
          </a:r>
          <a:endParaRPr lang="ja-JP" altLang="ja-JP" sz="1300">
            <a:effectLst/>
          </a:endParaRPr>
        </a:p>
        <a:p>
          <a:pPr rtl="0"/>
          <a:r>
            <a:rPr lang="ja-JP" altLang="ja-JP" sz="1300" b="0" i="0" baseline="0">
              <a:solidFill>
                <a:schemeClr val="dk1"/>
              </a:solidFill>
              <a:effectLst/>
              <a:latin typeface="+mn-lt"/>
              <a:ea typeface="+mn-ea"/>
              <a:cs typeface="+mn-cs"/>
            </a:rPr>
            <a:t>今後</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総合管理計画に基づいたインフラ更新や</a:t>
          </a:r>
          <a:r>
            <a:rPr lang="ja-JP" altLang="ja-JP" sz="1300" b="0" i="0" baseline="0">
              <a:solidFill>
                <a:schemeClr val="dk1"/>
              </a:solidFill>
              <a:effectLst/>
              <a:latin typeface="+mn-lt"/>
              <a:ea typeface="+mn-ea"/>
              <a:cs typeface="+mn-cs"/>
            </a:rPr>
            <a:t>工業団地</a:t>
          </a:r>
          <a:r>
            <a:rPr lang="ja-JP" altLang="en-US" sz="1300" b="0" i="0" baseline="0">
              <a:solidFill>
                <a:schemeClr val="dk1"/>
              </a:solidFill>
              <a:effectLst/>
              <a:latin typeface="+mn-lt"/>
              <a:ea typeface="+mn-ea"/>
              <a:cs typeface="+mn-cs"/>
            </a:rPr>
            <a:t>整備事業特別会計</a:t>
          </a:r>
          <a:r>
            <a:rPr lang="ja-JP" altLang="ja-JP" sz="1300" b="0" i="0" baseline="0">
              <a:solidFill>
                <a:schemeClr val="dk1"/>
              </a:solidFill>
              <a:effectLst/>
              <a:latin typeface="+mn-lt"/>
              <a:ea typeface="+mn-ea"/>
              <a:cs typeface="+mn-cs"/>
            </a:rPr>
            <a:t>などの</a:t>
          </a:r>
          <a:r>
            <a:rPr lang="ja-JP" altLang="en-US" sz="1300" b="0" i="0" baseline="0">
              <a:solidFill>
                <a:schemeClr val="dk1"/>
              </a:solidFill>
              <a:effectLst/>
              <a:latin typeface="+mn-lt"/>
              <a:ea typeface="+mn-ea"/>
              <a:cs typeface="+mn-cs"/>
            </a:rPr>
            <a:t>公営企業会計での起債発行による地方債償還の増加が見込まれるため、引き続き計画的な繰上償還や</a:t>
          </a:r>
          <a:r>
            <a:rPr lang="ja-JP" altLang="ja-JP" sz="1300" b="0" i="0" baseline="0">
              <a:solidFill>
                <a:schemeClr val="dk1"/>
              </a:solidFill>
              <a:effectLst/>
              <a:latin typeface="+mn-lt"/>
              <a:ea typeface="+mn-ea"/>
              <a:cs typeface="+mn-cs"/>
            </a:rPr>
            <a:t>新発債の抑制</a:t>
          </a:r>
          <a:r>
            <a:rPr lang="ja-JP" altLang="en-US" sz="1300" b="0" i="0" baseline="0">
              <a:solidFill>
                <a:schemeClr val="dk1"/>
              </a:solidFill>
              <a:effectLst/>
              <a:latin typeface="+mn-lt"/>
              <a:ea typeface="+mn-ea"/>
              <a:cs typeface="+mn-cs"/>
            </a:rPr>
            <a:t>に努める。</a:t>
          </a:r>
          <a:endParaRPr lang="en-US" altLang="ja-JP" sz="1300" b="0" i="0" baseline="0">
            <a:solidFill>
              <a:schemeClr val="dk1"/>
            </a:solidFill>
            <a:effectLst/>
            <a:latin typeface="+mn-lt"/>
            <a:ea typeface="+mn-ea"/>
            <a:cs typeface="+mn-cs"/>
          </a:endParaRPr>
        </a:p>
        <a:p>
          <a:pPr rtl="0"/>
          <a:endParaRPr lang="en-US" altLang="ja-JP" sz="1100" b="0" i="0" baseline="0">
            <a:solidFill>
              <a:schemeClr val="dk1"/>
            </a:solidFill>
            <a:effectLst/>
            <a:latin typeface="+mn-lt"/>
            <a:ea typeface="+mn-ea"/>
            <a:cs typeface="+mn-cs"/>
          </a:endParaRPr>
        </a:p>
        <a:p>
          <a:pPr rtl="0"/>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9" name="テキスト ボックス 37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45</xdr:row>
      <xdr:rowOff>131535</xdr:rowOff>
    </xdr:to>
    <xdr:cxnSp macro="">
      <xdr:nvCxnSpPr>
        <xdr:cNvPr id="382" name="直線コネクタ 381"/>
        <xdr:cNvCxnSpPr/>
      </xdr:nvCxnSpPr>
      <xdr:spPr>
        <a:xfrm flipV="1">
          <a:off x="17018000" y="6203648"/>
          <a:ext cx="0" cy="16431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83"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84" name="直線コネクタ 383"/>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85"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86" name="直線コネクタ 385"/>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111881</xdr:rowOff>
    </xdr:from>
    <xdr:to>
      <xdr:col>24</xdr:col>
      <xdr:colOff>558800</xdr:colOff>
      <xdr:row>38</xdr:row>
      <xdr:rowOff>67733</xdr:rowOff>
    </xdr:to>
    <xdr:cxnSp macro="">
      <xdr:nvCxnSpPr>
        <xdr:cNvPr id="387" name="直線コネクタ 386"/>
        <xdr:cNvCxnSpPr/>
      </xdr:nvCxnSpPr>
      <xdr:spPr>
        <a:xfrm flipV="1">
          <a:off x="16179800" y="6284081"/>
          <a:ext cx="838200" cy="29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106636</xdr:rowOff>
    </xdr:from>
    <xdr:ext cx="762000" cy="259045"/>
    <xdr:sp macro="" textlink="">
      <xdr:nvSpPr>
        <xdr:cNvPr id="388" name="公債費負担の状況平均値テキスト"/>
        <xdr:cNvSpPr txBox="1"/>
      </xdr:nvSpPr>
      <xdr:spPr>
        <a:xfrm>
          <a:off x="17106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134559</xdr:rowOff>
    </xdr:from>
    <xdr:to>
      <xdr:col>24</xdr:col>
      <xdr:colOff>609600</xdr:colOff>
      <xdr:row>42</xdr:row>
      <xdr:rowOff>64709</xdr:rowOff>
    </xdr:to>
    <xdr:sp macro="" textlink="">
      <xdr:nvSpPr>
        <xdr:cNvPr id="389" name="フローチャート : 判断 388"/>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67733</xdr:rowOff>
    </xdr:from>
    <xdr:to>
      <xdr:col>23</xdr:col>
      <xdr:colOff>406400</xdr:colOff>
      <xdr:row>40</xdr:row>
      <xdr:rowOff>35076</xdr:rowOff>
    </xdr:to>
    <xdr:cxnSp macro="">
      <xdr:nvCxnSpPr>
        <xdr:cNvPr id="390" name="直線コネクタ 389"/>
        <xdr:cNvCxnSpPr/>
      </xdr:nvCxnSpPr>
      <xdr:spPr>
        <a:xfrm flipV="1">
          <a:off x="15290800" y="6582833"/>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66524</xdr:rowOff>
    </xdr:from>
    <xdr:to>
      <xdr:col>23</xdr:col>
      <xdr:colOff>457200</xdr:colOff>
      <xdr:row>42</xdr:row>
      <xdr:rowOff>168124</xdr:rowOff>
    </xdr:to>
    <xdr:sp macro="" textlink="">
      <xdr:nvSpPr>
        <xdr:cNvPr id="391" name="フローチャート : 判断 390"/>
        <xdr:cNvSpPr/>
      </xdr:nvSpPr>
      <xdr:spPr>
        <a:xfrm>
          <a:off x="16129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152901</xdr:rowOff>
    </xdr:from>
    <xdr:ext cx="736600" cy="259045"/>
    <xdr:sp macro="" textlink="">
      <xdr:nvSpPr>
        <xdr:cNvPr id="392" name="テキスト ボックス 391"/>
        <xdr:cNvSpPr txBox="1"/>
      </xdr:nvSpPr>
      <xdr:spPr>
        <a:xfrm>
          <a:off x="15798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35076</xdr:rowOff>
    </xdr:from>
    <xdr:to>
      <xdr:col>22</xdr:col>
      <xdr:colOff>203200</xdr:colOff>
      <xdr:row>41</xdr:row>
      <xdr:rowOff>162378</xdr:rowOff>
    </xdr:to>
    <xdr:cxnSp macro="">
      <xdr:nvCxnSpPr>
        <xdr:cNvPr id="393" name="直線コネクタ 392"/>
        <xdr:cNvCxnSpPr/>
      </xdr:nvCxnSpPr>
      <xdr:spPr>
        <a:xfrm flipV="1">
          <a:off x="14401800" y="6893076"/>
          <a:ext cx="889000" cy="29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21469</xdr:rowOff>
    </xdr:from>
    <xdr:to>
      <xdr:col>22</xdr:col>
      <xdr:colOff>254000</xdr:colOff>
      <xdr:row>43</xdr:row>
      <xdr:rowOff>123069</xdr:rowOff>
    </xdr:to>
    <xdr:sp macro="" textlink="">
      <xdr:nvSpPr>
        <xdr:cNvPr id="394" name="フローチャート : 判断 393"/>
        <xdr:cNvSpPr/>
      </xdr:nvSpPr>
      <xdr:spPr>
        <a:xfrm>
          <a:off x="15240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107846</xdr:rowOff>
    </xdr:from>
    <xdr:ext cx="762000" cy="259045"/>
    <xdr:sp macro="" textlink="">
      <xdr:nvSpPr>
        <xdr:cNvPr id="395" name="テキスト ボックス 394"/>
        <xdr:cNvSpPr txBox="1"/>
      </xdr:nvSpPr>
      <xdr:spPr>
        <a:xfrm>
          <a:off x="14909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162378</xdr:rowOff>
    </xdr:from>
    <xdr:to>
      <xdr:col>21</xdr:col>
      <xdr:colOff>0</xdr:colOff>
      <xdr:row>43</xdr:row>
      <xdr:rowOff>72269</xdr:rowOff>
    </xdr:to>
    <xdr:cxnSp macro="">
      <xdr:nvCxnSpPr>
        <xdr:cNvPr id="396" name="直線コネクタ 395"/>
        <xdr:cNvCxnSpPr/>
      </xdr:nvCxnSpPr>
      <xdr:spPr>
        <a:xfrm flipV="1">
          <a:off x="13512800" y="7191828"/>
          <a:ext cx="889000" cy="2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124883</xdr:rowOff>
    </xdr:from>
    <xdr:to>
      <xdr:col>21</xdr:col>
      <xdr:colOff>50800</xdr:colOff>
      <xdr:row>44</xdr:row>
      <xdr:rowOff>55033</xdr:rowOff>
    </xdr:to>
    <xdr:sp macro="" textlink="">
      <xdr:nvSpPr>
        <xdr:cNvPr id="397" name="フローチャート : 判断 396"/>
        <xdr:cNvSpPr/>
      </xdr:nvSpPr>
      <xdr:spPr>
        <a:xfrm>
          <a:off x="14351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39810</xdr:rowOff>
    </xdr:from>
    <xdr:ext cx="762000" cy="259045"/>
    <xdr:sp macro="" textlink="">
      <xdr:nvSpPr>
        <xdr:cNvPr id="398" name="テキスト ボックス 397"/>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79828</xdr:rowOff>
    </xdr:from>
    <xdr:to>
      <xdr:col>19</xdr:col>
      <xdr:colOff>533400</xdr:colOff>
      <xdr:row>45</xdr:row>
      <xdr:rowOff>9978</xdr:rowOff>
    </xdr:to>
    <xdr:sp macro="" textlink="">
      <xdr:nvSpPr>
        <xdr:cNvPr id="399" name="フローチャート : 判断 398"/>
        <xdr:cNvSpPr/>
      </xdr:nvSpPr>
      <xdr:spPr>
        <a:xfrm>
          <a:off x="13462000" y="76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166205</xdr:rowOff>
    </xdr:from>
    <xdr:ext cx="762000" cy="259045"/>
    <xdr:sp macro="" textlink="">
      <xdr:nvSpPr>
        <xdr:cNvPr id="400" name="テキスト ボックス 399"/>
        <xdr:cNvSpPr txBox="1"/>
      </xdr:nvSpPr>
      <xdr:spPr>
        <a:xfrm>
          <a:off x="13131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61081</xdr:rowOff>
    </xdr:from>
    <xdr:to>
      <xdr:col>24</xdr:col>
      <xdr:colOff>609600</xdr:colOff>
      <xdr:row>36</xdr:row>
      <xdr:rowOff>162681</xdr:rowOff>
    </xdr:to>
    <xdr:sp macro="" textlink="">
      <xdr:nvSpPr>
        <xdr:cNvPr id="406" name="円/楕円 405"/>
        <xdr:cNvSpPr/>
      </xdr:nvSpPr>
      <xdr:spPr>
        <a:xfrm>
          <a:off x="16967200" y="623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153808</xdr:rowOff>
    </xdr:from>
    <xdr:ext cx="762000" cy="259045"/>
    <xdr:sp macro="" textlink="">
      <xdr:nvSpPr>
        <xdr:cNvPr id="407" name="公債費負担の状況該当値テキスト"/>
        <xdr:cNvSpPr txBox="1"/>
      </xdr:nvSpPr>
      <xdr:spPr>
        <a:xfrm>
          <a:off x="17106900" y="6154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16933</xdr:rowOff>
    </xdr:from>
    <xdr:to>
      <xdr:col>23</xdr:col>
      <xdr:colOff>457200</xdr:colOff>
      <xdr:row>38</xdr:row>
      <xdr:rowOff>118533</xdr:rowOff>
    </xdr:to>
    <xdr:sp macro="" textlink="">
      <xdr:nvSpPr>
        <xdr:cNvPr id="408" name="円/楕円 407"/>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128710</xdr:rowOff>
    </xdr:from>
    <xdr:ext cx="736600" cy="259045"/>
    <xdr:sp macro="" textlink="">
      <xdr:nvSpPr>
        <xdr:cNvPr id="409" name="テキスト ボックス 408"/>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155726</xdr:rowOff>
    </xdr:from>
    <xdr:to>
      <xdr:col>22</xdr:col>
      <xdr:colOff>254000</xdr:colOff>
      <xdr:row>40</xdr:row>
      <xdr:rowOff>85876</xdr:rowOff>
    </xdr:to>
    <xdr:sp macro="" textlink="">
      <xdr:nvSpPr>
        <xdr:cNvPr id="410" name="円/楕円 409"/>
        <xdr:cNvSpPr/>
      </xdr:nvSpPr>
      <xdr:spPr>
        <a:xfrm>
          <a:off x="15240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96053</xdr:rowOff>
    </xdr:from>
    <xdr:ext cx="762000" cy="259045"/>
    <xdr:sp macro="" textlink="">
      <xdr:nvSpPr>
        <xdr:cNvPr id="411" name="テキスト ボックス 410"/>
        <xdr:cNvSpPr txBox="1"/>
      </xdr:nvSpPr>
      <xdr:spPr>
        <a:xfrm>
          <a:off x="14909800" y="661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111578</xdr:rowOff>
    </xdr:from>
    <xdr:to>
      <xdr:col>21</xdr:col>
      <xdr:colOff>50800</xdr:colOff>
      <xdr:row>42</xdr:row>
      <xdr:rowOff>41728</xdr:rowOff>
    </xdr:to>
    <xdr:sp macro="" textlink="">
      <xdr:nvSpPr>
        <xdr:cNvPr id="412" name="円/楕円 411"/>
        <xdr:cNvSpPr/>
      </xdr:nvSpPr>
      <xdr:spPr>
        <a:xfrm>
          <a:off x="14351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51905</xdr:rowOff>
    </xdr:from>
    <xdr:ext cx="762000" cy="259045"/>
    <xdr:sp macro="" textlink="">
      <xdr:nvSpPr>
        <xdr:cNvPr id="413" name="テキスト ボックス 412"/>
        <xdr:cNvSpPr txBox="1"/>
      </xdr:nvSpPr>
      <xdr:spPr>
        <a:xfrm>
          <a:off x="14020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414" name="円/楕円 413"/>
        <xdr:cNvSpPr/>
      </xdr:nvSpPr>
      <xdr:spPr>
        <a:xfrm>
          <a:off x="13462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133246</xdr:rowOff>
    </xdr:from>
    <xdr:ext cx="762000" cy="259045"/>
    <xdr:sp macro="" textlink="">
      <xdr:nvSpPr>
        <xdr:cNvPr id="415" name="テキスト ボックス 414"/>
        <xdr:cNvSpPr txBox="1"/>
      </xdr:nvSpPr>
      <xdr:spPr>
        <a:xfrm>
          <a:off x="13131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将来負担比率は、将来負担額を充当可能財源が上回っていることから、</a:t>
          </a:r>
          <a:r>
            <a:rPr lang="en-US" altLang="ja-JP" sz="1300" b="0" i="0" baseline="0">
              <a:solidFill>
                <a:schemeClr val="dk1"/>
              </a:solidFill>
              <a:effectLst/>
              <a:latin typeface="+mn-lt"/>
              <a:ea typeface="+mn-ea"/>
              <a:cs typeface="+mn-cs"/>
            </a:rPr>
            <a:t>H24</a:t>
          </a:r>
          <a:r>
            <a:rPr lang="ja-JP" altLang="ja-JP" sz="1300" b="0" i="0" baseline="0">
              <a:solidFill>
                <a:schemeClr val="dk1"/>
              </a:solidFill>
              <a:effectLst/>
              <a:latin typeface="+mn-lt"/>
              <a:ea typeface="+mn-ea"/>
              <a:cs typeface="+mn-cs"/>
            </a:rPr>
            <a:t>年度以降比率なしとなっている。</a:t>
          </a:r>
          <a:endParaRPr lang="en-US" altLang="ja-JP" sz="1300" b="0" i="0" baseline="0">
            <a:solidFill>
              <a:schemeClr val="dk1"/>
            </a:solidFill>
            <a:effectLst/>
            <a:latin typeface="+mn-lt"/>
            <a:ea typeface="+mn-ea"/>
            <a:cs typeface="+mn-cs"/>
          </a:endParaRPr>
        </a:p>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地方債残高</a:t>
          </a:r>
          <a:r>
            <a:rPr lang="ja-JP" altLang="en-US" sz="1300" b="0" i="0" baseline="0">
              <a:solidFill>
                <a:schemeClr val="dk1"/>
              </a:solidFill>
              <a:effectLst/>
              <a:latin typeface="+mn-lt"/>
              <a:ea typeface="+mn-ea"/>
              <a:cs typeface="+mn-cs"/>
            </a:rPr>
            <a:t>の増加などにより将来負担額は増加しているが</a:t>
          </a:r>
          <a:r>
            <a:rPr lang="ja-JP" altLang="ja-JP" sz="1300" b="0" i="0" baseline="0">
              <a:solidFill>
                <a:schemeClr val="dk1"/>
              </a:solidFill>
              <a:effectLst/>
              <a:latin typeface="+mn-lt"/>
              <a:ea typeface="+mn-ea"/>
              <a:cs typeface="+mn-cs"/>
            </a:rPr>
            <a:t>、充当</a:t>
          </a:r>
          <a:r>
            <a:rPr lang="ja-JP" altLang="en-US" sz="1300" b="0" i="0" baseline="0">
              <a:solidFill>
                <a:schemeClr val="dk1"/>
              </a:solidFill>
              <a:effectLst/>
              <a:latin typeface="+mn-lt"/>
              <a:ea typeface="+mn-ea"/>
              <a:cs typeface="+mn-cs"/>
            </a:rPr>
            <a:t>可能基金などの充当可能財源等がそれを上回っていることが主な要因となっている。</a:t>
          </a:r>
          <a:r>
            <a:rPr lang="ja-JP" altLang="ja-JP" sz="1300" b="0" i="0" baseline="0">
              <a:solidFill>
                <a:schemeClr val="dk1"/>
              </a:solidFill>
              <a:effectLst/>
              <a:latin typeface="+mn-lt"/>
              <a:ea typeface="+mn-ea"/>
              <a:cs typeface="+mn-cs"/>
            </a:rPr>
            <a:t>今後も公債費等義務的経費の削減を中心とする行財政改革の推進による財政健全化に努める。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94149</xdr:rowOff>
    </xdr:to>
    <xdr:cxnSp macro="">
      <xdr:nvCxnSpPr>
        <xdr:cNvPr id="444" name="直線コネクタ 443"/>
        <xdr:cNvCxnSpPr/>
      </xdr:nvCxnSpPr>
      <xdr:spPr>
        <a:xfrm flipV="1">
          <a:off x="17018000" y="2370667"/>
          <a:ext cx="0" cy="1323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66226</xdr:rowOff>
    </xdr:from>
    <xdr:ext cx="762000" cy="259045"/>
    <xdr:sp macro="" textlink="">
      <xdr:nvSpPr>
        <xdr:cNvPr id="445" name="将来負担の状況最小値テキスト"/>
        <xdr:cNvSpPr txBox="1"/>
      </xdr:nvSpPr>
      <xdr:spPr>
        <a:xfrm>
          <a:off x="17106900" y="366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a:t>
          </a:r>
          <a:endParaRPr kumimoji="1" lang="ja-JP" altLang="en-US" sz="1000" b="1">
            <a:latin typeface="ＭＳ Ｐゴシック"/>
          </a:endParaRPr>
        </a:p>
      </xdr:txBody>
    </xdr:sp>
    <xdr:clientData/>
  </xdr:oneCellAnchor>
  <xdr:twoCellAnchor>
    <xdr:from>
      <xdr:col>24</xdr:col>
      <xdr:colOff>469900</xdr:colOff>
      <xdr:row>21</xdr:row>
      <xdr:rowOff>94149</xdr:rowOff>
    </xdr:from>
    <xdr:to>
      <xdr:col>24</xdr:col>
      <xdr:colOff>647700</xdr:colOff>
      <xdr:row>21</xdr:row>
      <xdr:rowOff>94149</xdr:rowOff>
    </xdr:to>
    <xdr:cxnSp macro="">
      <xdr:nvCxnSpPr>
        <xdr:cNvPr id="446" name="直線コネクタ 445"/>
        <xdr:cNvCxnSpPr/>
      </xdr:nvCxnSpPr>
      <xdr:spPr>
        <a:xfrm>
          <a:off x="16929100" y="369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155465</xdr:rowOff>
    </xdr:from>
    <xdr:ext cx="762000" cy="259045"/>
    <xdr:sp macro="" textlink="">
      <xdr:nvSpPr>
        <xdr:cNvPr id="449" name="将来負担の状況平均値テキスト"/>
        <xdr:cNvSpPr txBox="1"/>
      </xdr:nvSpPr>
      <xdr:spPr>
        <a:xfrm>
          <a:off x="17106900" y="255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11938</xdr:rowOff>
    </xdr:from>
    <xdr:to>
      <xdr:col>24</xdr:col>
      <xdr:colOff>609600</xdr:colOff>
      <xdr:row>15</xdr:row>
      <xdr:rowOff>113538</xdr:rowOff>
    </xdr:to>
    <xdr:sp macro="" textlink="">
      <xdr:nvSpPr>
        <xdr:cNvPr id="450" name="フローチャート : 判断 449"/>
        <xdr:cNvSpPr/>
      </xdr:nvSpPr>
      <xdr:spPr>
        <a:xfrm>
          <a:off x="169672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139023</xdr:rowOff>
    </xdr:from>
    <xdr:to>
      <xdr:col>23</xdr:col>
      <xdr:colOff>457200</xdr:colOff>
      <xdr:row>16</xdr:row>
      <xdr:rowOff>69173</xdr:rowOff>
    </xdr:to>
    <xdr:sp macro="" textlink="">
      <xdr:nvSpPr>
        <xdr:cNvPr id="451" name="フローチャート : 判断 450"/>
        <xdr:cNvSpPr/>
      </xdr:nvSpPr>
      <xdr:spPr>
        <a:xfrm>
          <a:off x="16129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79350</xdr:rowOff>
    </xdr:from>
    <xdr:ext cx="736600" cy="259045"/>
    <xdr:sp macro="" textlink="">
      <xdr:nvSpPr>
        <xdr:cNvPr id="452" name="テキスト ボックス 451"/>
        <xdr:cNvSpPr txBox="1"/>
      </xdr:nvSpPr>
      <xdr:spPr>
        <a:xfrm>
          <a:off x="15798800" y="2479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1355</xdr:rowOff>
    </xdr:from>
    <xdr:to>
      <xdr:col>22</xdr:col>
      <xdr:colOff>254000</xdr:colOff>
      <xdr:row>16</xdr:row>
      <xdr:rowOff>102955</xdr:rowOff>
    </xdr:to>
    <xdr:sp macro="" textlink="">
      <xdr:nvSpPr>
        <xdr:cNvPr id="453" name="フローチャート : 判断 452"/>
        <xdr:cNvSpPr/>
      </xdr:nvSpPr>
      <xdr:spPr>
        <a:xfrm>
          <a:off x="15240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113132</xdr:rowOff>
    </xdr:from>
    <xdr:ext cx="762000" cy="259045"/>
    <xdr:sp macro="" textlink="">
      <xdr:nvSpPr>
        <xdr:cNvPr id="454" name="テキスト ボックス 453"/>
        <xdr:cNvSpPr txBox="1"/>
      </xdr:nvSpPr>
      <xdr:spPr>
        <a:xfrm>
          <a:off x="14909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96266</xdr:rowOff>
    </xdr:from>
    <xdr:to>
      <xdr:col>21</xdr:col>
      <xdr:colOff>50800</xdr:colOff>
      <xdr:row>17</xdr:row>
      <xdr:rowOff>26416</xdr:rowOff>
    </xdr:to>
    <xdr:sp macro="" textlink="">
      <xdr:nvSpPr>
        <xdr:cNvPr id="455" name="フローチャート : 判断 454"/>
        <xdr:cNvSpPr/>
      </xdr:nvSpPr>
      <xdr:spPr>
        <a:xfrm>
          <a:off x="14351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36593</xdr:rowOff>
    </xdr:from>
    <xdr:ext cx="762000" cy="259045"/>
    <xdr:sp macro="" textlink="">
      <xdr:nvSpPr>
        <xdr:cNvPr id="456" name="テキスト ボックス 455"/>
        <xdr:cNvSpPr txBox="1"/>
      </xdr:nvSpPr>
      <xdr:spPr>
        <a:xfrm>
          <a:off x="14020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15706</xdr:rowOff>
    </xdr:from>
    <xdr:to>
      <xdr:col>19</xdr:col>
      <xdr:colOff>533400</xdr:colOff>
      <xdr:row>17</xdr:row>
      <xdr:rowOff>117306</xdr:rowOff>
    </xdr:to>
    <xdr:sp macro="" textlink="">
      <xdr:nvSpPr>
        <xdr:cNvPr id="457" name="フローチャート : 判断 456"/>
        <xdr:cNvSpPr/>
      </xdr:nvSpPr>
      <xdr:spPr>
        <a:xfrm>
          <a:off x="13462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102083</xdr:rowOff>
    </xdr:from>
    <xdr:ext cx="762000" cy="259045"/>
    <xdr:sp macro="" textlink="">
      <xdr:nvSpPr>
        <xdr:cNvPr id="458" name="テキスト ボックス 457"/>
        <xdr:cNvSpPr txBox="1"/>
      </xdr:nvSpPr>
      <xdr:spPr>
        <a:xfrm>
          <a:off x="13131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14</xdr:row>
      <xdr:rowOff>18500</xdr:rowOff>
    </xdr:from>
    <xdr:to>
      <xdr:col>19</xdr:col>
      <xdr:colOff>533400</xdr:colOff>
      <xdr:row>14</xdr:row>
      <xdr:rowOff>120100</xdr:rowOff>
    </xdr:to>
    <xdr:sp macro="" textlink="">
      <xdr:nvSpPr>
        <xdr:cNvPr id="464" name="円/楕円 463"/>
        <xdr:cNvSpPr/>
      </xdr:nvSpPr>
      <xdr:spPr>
        <a:xfrm>
          <a:off x="13462000" y="24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130277</xdr:rowOff>
    </xdr:from>
    <xdr:ext cx="762000" cy="259045"/>
    <xdr:sp macro="" textlink="">
      <xdr:nvSpPr>
        <xdr:cNvPr id="465" name="テキスト ボックス 464"/>
        <xdr:cNvSpPr txBox="1"/>
      </xdr:nvSpPr>
      <xdr:spPr>
        <a:xfrm>
          <a:off x="13131800" y="21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長崎県西海市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29,458
29,074
241.59
22,600,822
21,494,052
886,050
13,456,246
21,511,716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人件費は、前年度と同ポイントで、類似団体の平均値を下回っている。人件費実額では、地方公務員共済組合等負担金の減（▲</a:t>
          </a:r>
          <a:r>
            <a:rPr kumimoji="1" lang="en-US" altLang="ja-JP" sz="1300">
              <a:latin typeface="ＭＳ Ｐゴシック"/>
            </a:rPr>
            <a:t>13,431</a:t>
          </a:r>
          <a:r>
            <a:rPr kumimoji="1" lang="ja-JP" altLang="en-US" sz="1300">
              <a:latin typeface="ＭＳ Ｐゴシック"/>
            </a:rPr>
            <a:t>千円）や時間外勤務手当の減（▲</a:t>
          </a:r>
          <a:r>
            <a:rPr kumimoji="1" lang="en-US" altLang="ja-JP" sz="1300">
              <a:latin typeface="ＭＳ Ｐゴシック"/>
            </a:rPr>
            <a:t>9,314</a:t>
          </a:r>
          <a:r>
            <a:rPr kumimoji="1" lang="ja-JP" altLang="en-US" sz="1300">
              <a:latin typeface="ＭＳ Ｐゴシック"/>
            </a:rPr>
            <a:t>千円）により、全体で</a:t>
          </a:r>
          <a:r>
            <a:rPr kumimoji="1" lang="en-US" altLang="ja-JP" sz="1300">
              <a:latin typeface="ＭＳ Ｐゴシック"/>
            </a:rPr>
            <a:t>11,099</a:t>
          </a:r>
          <a:r>
            <a:rPr kumimoji="1" lang="ja-JP" altLang="en-US" sz="1300">
              <a:latin typeface="ＭＳ Ｐゴシック"/>
            </a:rPr>
            <a:t>千円の減額となっている。</a:t>
          </a:r>
          <a:endParaRPr kumimoji="1" lang="en-US" altLang="ja-JP" sz="1300">
            <a:latin typeface="ＭＳ Ｐゴシック"/>
          </a:endParaRPr>
        </a:p>
        <a:p>
          <a:r>
            <a:rPr kumimoji="1" lang="ja-JP" altLang="en-US" sz="1300">
              <a:latin typeface="ＭＳ Ｐゴシック"/>
            </a:rPr>
            <a:t>　今後も、</a:t>
          </a:r>
          <a:r>
            <a:rPr kumimoji="1" lang="ja-JP" altLang="ja-JP" sz="1300">
              <a:solidFill>
                <a:schemeClr val="dk1"/>
              </a:solidFill>
              <a:latin typeface="+mn-lt"/>
              <a:ea typeface="+mn-ea"/>
              <a:cs typeface="+mn-cs"/>
            </a:rPr>
            <a:t>国や県の基準に沿った給与制度の確立や特殊勤務手当の抜本的な見直し</a:t>
          </a:r>
          <a:r>
            <a:rPr kumimoji="1" lang="ja-JP" altLang="en-US" sz="1300">
              <a:solidFill>
                <a:schemeClr val="dk1"/>
              </a:solidFill>
              <a:latin typeface="+mn-lt"/>
              <a:ea typeface="+mn-ea"/>
              <a:cs typeface="+mn-cs"/>
            </a:rPr>
            <a:t>、</a:t>
          </a:r>
          <a:r>
            <a:rPr kumimoji="1" lang="ja-JP" altLang="ja-JP" sz="1300">
              <a:solidFill>
                <a:schemeClr val="dk1"/>
              </a:solidFill>
              <a:latin typeface="+mn-lt"/>
              <a:ea typeface="+mn-ea"/>
              <a:cs typeface="+mn-cs"/>
            </a:rPr>
            <a:t>定員適正化計画に基づく職員数の適正化</a:t>
          </a:r>
          <a:r>
            <a:rPr kumimoji="1" lang="ja-JP" altLang="en-US" sz="1300">
              <a:solidFill>
                <a:schemeClr val="dk1"/>
              </a:solidFill>
              <a:latin typeface="+mn-lt"/>
              <a:ea typeface="+mn-ea"/>
              <a:cs typeface="+mn-cs"/>
            </a:rPr>
            <a:t>、行財政改革への取組を通じて、人件費の抑制に努める。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63500</xdr:rowOff>
    </xdr:from>
    <xdr:to>
      <xdr:col>7</xdr:col>
      <xdr:colOff>15875</xdr:colOff>
      <xdr:row>34</xdr:row>
      <xdr:rowOff>63500</xdr:rowOff>
    </xdr:to>
    <xdr:cxnSp macro="">
      <xdr:nvCxnSpPr>
        <xdr:cNvPr id="66" name="直線コネクタ 65"/>
        <xdr:cNvCxnSpPr/>
      </xdr:nvCxnSpPr>
      <xdr:spPr>
        <a:xfrm>
          <a:off x="3987800" y="589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22877</xdr:rowOff>
    </xdr:from>
    <xdr:ext cx="762000" cy="259045"/>
    <xdr:sp macro="" textlink="">
      <xdr:nvSpPr>
        <xdr:cNvPr id="67" name="人件費平均値テキスト"/>
        <xdr:cNvSpPr txBox="1"/>
      </xdr:nvSpPr>
      <xdr:spPr>
        <a:xfrm>
          <a:off x="4914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50800</xdr:rowOff>
    </xdr:from>
    <xdr:to>
      <xdr:col>7</xdr:col>
      <xdr:colOff>66675</xdr:colOff>
      <xdr:row>36</xdr:row>
      <xdr:rowOff>152400</xdr:rowOff>
    </xdr:to>
    <xdr:sp macro="" textlink="">
      <xdr:nvSpPr>
        <xdr:cNvPr id="68" name="フローチャート :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63500</xdr:rowOff>
    </xdr:from>
    <xdr:to>
      <xdr:col>5</xdr:col>
      <xdr:colOff>549275</xdr:colOff>
      <xdr:row>35</xdr:row>
      <xdr:rowOff>69850</xdr:rowOff>
    </xdr:to>
    <xdr:cxnSp macro="">
      <xdr:nvCxnSpPr>
        <xdr:cNvPr id="69" name="直線コネクタ 68"/>
        <xdr:cNvCxnSpPr/>
      </xdr:nvCxnSpPr>
      <xdr:spPr>
        <a:xfrm flipV="1">
          <a:off x="3098800" y="58928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69850</xdr:rowOff>
    </xdr:from>
    <xdr:to>
      <xdr:col>4</xdr:col>
      <xdr:colOff>346075</xdr:colOff>
      <xdr:row>35</xdr:row>
      <xdr:rowOff>107950</xdr:rowOff>
    </xdr:to>
    <xdr:cxnSp macro="">
      <xdr:nvCxnSpPr>
        <xdr:cNvPr id="72" name="直線コネクタ 71"/>
        <xdr:cNvCxnSpPr/>
      </xdr:nvCxnSpPr>
      <xdr:spPr>
        <a:xfrm flipV="1">
          <a:off x="2209800" y="607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101600</xdr:rowOff>
    </xdr:from>
    <xdr:to>
      <xdr:col>4</xdr:col>
      <xdr:colOff>396875</xdr:colOff>
      <xdr:row>37</xdr:row>
      <xdr:rowOff>31750</xdr:rowOff>
    </xdr:to>
    <xdr:sp macro="" textlink="">
      <xdr:nvSpPr>
        <xdr:cNvPr id="73" name="フローチャート : 判断 72"/>
        <xdr:cNvSpPr/>
      </xdr:nvSpPr>
      <xdr:spPr>
        <a:xfrm>
          <a:off x="3048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16527</xdr:rowOff>
    </xdr:from>
    <xdr:ext cx="762000" cy="259045"/>
    <xdr:sp macro="" textlink="">
      <xdr:nvSpPr>
        <xdr:cNvPr id="74" name="テキスト ボックス 73"/>
        <xdr:cNvSpPr txBox="1"/>
      </xdr:nvSpPr>
      <xdr:spPr>
        <a:xfrm>
          <a:off x="2717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107950</xdr:rowOff>
    </xdr:from>
    <xdr:to>
      <xdr:col>3</xdr:col>
      <xdr:colOff>142875</xdr:colOff>
      <xdr:row>36</xdr:row>
      <xdr:rowOff>152400</xdr:rowOff>
    </xdr:to>
    <xdr:cxnSp macro="">
      <xdr:nvCxnSpPr>
        <xdr:cNvPr id="75" name="直線コネクタ 74"/>
        <xdr:cNvCxnSpPr/>
      </xdr:nvCxnSpPr>
      <xdr:spPr>
        <a:xfrm flipV="1">
          <a:off x="1320800" y="61087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31750</xdr:rowOff>
    </xdr:from>
    <xdr:to>
      <xdr:col>3</xdr:col>
      <xdr:colOff>193675</xdr:colOff>
      <xdr:row>37</xdr:row>
      <xdr:rowOff>133350</xdr:rowOff>
    </xdr:to>
    <xdr:sp macro="" textlink="">
      <xdr:nvSpPr>
        <xdr:cNvPr id="76" name="フローチャート : 判断 75"/>
        <xdr:cNvSpPr/>
      </xdr:nvSpPr>
      <xdr:spPr>
        <a:xfrm>
          <a:off x="2159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118127</xdr:rowOff>
    </xdr:from>
    <xdr:ext cx="762000" cy="259045"/>
    <xdr:sp macro="" textlink="">
      <xdr:nvSpPr>
        <xdr:cNvPr id="77" name="テキスト ボックス 76"/>
        <xdr:cNvSpPr txBox="1"/>
      </xdr:nvSpPr>
      <xdr:spPr>
        <a:xfrm>
          <a:off x="1828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82550</xdr:rowOff>
    </xdr:from>
    <xdr:to>
      <xdr:col>1</xdr:col>
      <xdr:colOff>676275</xdr:colOff>
      <xdr:row>38</xdr:row>
      <xdr:rowOff>12700</xdr:rowOff>
    </xdr:to>
    <xdr:sp macro="" textlink="">
      <xdr:nvSpPr>
        <xdr:cNvPr id="78" name="フローチャート : 判断 77"/>
        <xdr:cNvSpPr/>
      </xdr:nvSpPr>
      <xdr:spPr>
        <a:xfrm>
          <a:off x="1270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168927</xdr:rowOff>
    </xdr:from>
    <xdr:ext cx="762000" cy="259045"/>
    <xdr:sp macro="" textlink="">
      <xdr:nvSpPr>
        <xdr:cNvPr id="79" name="テキスト ボックス 78"/>
        <xdr:cNvSpPr txBox="1"/>
      </xdr:nvSpPr>
      <xdr:spPr>
        <a:xfrm>
          <a:off x="939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12700</xdr:rowOff>
    </xdr:from>
    <xdr:to>
      <xdr:col>7</xdr:col>
      <xdr:colOff>66675</xdr:colOff>
      <xdr:row>34</xdr:row>
      <xdr:rowOff>114300</xdr:rowOff>
    </xdr:to>
    <xdr:sp macro="" textlink="">
      <xdr:nvSpPr>
        <xdr:cNvPr id="85" name="円/楕円 84"/>
        <xdr:cNvSpPr/>
      </xdr:nvSpPr>
      <xdr:spPr>
        <a:xfrm>
          <a:off x="47752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29227</xdr:rowOff>
    </xdr:from>
    <xdr:ext cx="762000" cy="259045"/>
    <xdr:sp macro="" textlink="">
      <xdr:nvSpPr>
        <xdr:cNvPr id="86" name="人件費該当値テキスト"/>
        <xdr:cNvSpPr txBox="1"/>
      </xdr:nvSpPr>
      <xdr:spPr>
        <a:xfrm>
          <a:off x="4914900" y="568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12700</xdr:rowOff>
    </xdr:from>
    <xdr:to>
      <xdr:col>5</xdr:col>
      <xdr:colOff>600075</xdr:colOff>
      <xdr:row>34</xdr:row>
      <xdr:rowOff>114300</xdr:rowOff>
    </xdr:to>
    <xdr:sp macro="" textlink="">
      <xdr:nvSpPr>
        <xdr:cNvPr id="87" name="円/楕円 86"/>
        <xdr:cNvSpPr/>
      </xdr:nvSpPr>
      <xdr:spPr>
        <a:xfrm>
          <a:off x="39370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124477</xdr:rowOff>
    </xdr:from>
    <xdr:ext cx="736600" cy="259045"/>
    <xdr:sp macro="" textlink="">
      <xdr:nvSpPr>
        <xdr:cNvPr id="88" name="テキスト ボックス 87"/>
        <xdr:cNvSpPr txBox="1"/>
      </xdr:nvSpPr>
      <xdr:spPr>
        <a:xfrm>
          <a:off x="3606800" y="561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19050</xdr:rowOff>
    </xdr:from>
    <xdr:to>
      <xdr:col>4</xdr:col>
      <xdr:colOff>396875</xdr:colOff>
      <xdr:row>35</xdr:row>
      <xdr:rowOff>120650</xdr:rowOff>
    </xdr:to>
    <xdr:sp macro="" textlink="">
      <xdr:nvSpPr>
        <xdr:cNvPr id="89" name="円/楕円 88"/>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130827</xdr:rowOff>
    </xdr:from>
    <xdr:ext cx="762000" cy="259045"/>
    <xdr:sp macro="" textlink="">
      <xdr:nvSpPr>
        <xdr:cNvPr id="90" name="テキスト ボックス 89"/>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57150</xdr:rowOff>
    </xdr:from>
    <xdr:to>
      <xdr:col>3</xdr:col>
      <xdr:colOff>193675</xdr:colOff>
      <xdr:row>35</xdr:row>
      <xdr:rowOff>158750</xdr:rowOff>
    </xdr:to>
    <xdr:sp macro="" textlink="">
      <xdr:nvSpPr>
        <xdr:cNvPr id="91" name="円/楕円 90"/>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168927</xdr:rowOff>
    </xdr:from>
    <xdr:ext cx="762000" cy="259045"/>
    <xdr:sp macro="" textlink="">
      <xdr:nvSpPr>
        <xdr:cNvPr id="92" name="テキスト ボックス 91"/>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101600</xdr:rowOff>
    </xdr:from>
    <xdr:to>
      <xdr:col>1</xdr:col>
      <xdr:colOff>676275</xdr:colOff>
      <xdr:row>37</xdr:row>
      <xdr:rowOff>31750</xdr:rowOff>
    </xdr:to>
    <xdr:sp macro="" textlink="">
      <xdr:nvSpPr>
        <xdr:cNvPr id="93" name="円/楕円 92"/>
        <xdr:cNvSpPr/>
      </xdr:nvSpPr>
      <xdr:spPr>
        <a:xfrm>
          <a:off x="1270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41927</xdr:rowOff>
    </xdr:from>
    <xdr:ext cx="762000" cy="259045"/>
    <xdr:sp macro="" textlink="">
      <xdr:nvSpPr>
        <xdr:cNvPr id="94" name="テキスト ボックス 93"/>
        <xdr:cNvSpPr txBox="1"/>
      </xdr:nvSpPr>
      <xdr:spPr>
        <a:xfrm>
          <a:off x="939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物件費は、ごみ処理施設（炭化センター）の運用開始に伴う委託費の増加（</a:t>
          </a:r>
          <a:r>
            <a:rPr kumimoji="1" lang="en-US" altLang="ja-JP" sz="1300">
              <a:latin typeface="ＭＳ Ｐゴシック"/>
            </a:rPr>
            <a:t>143,330</a:t>
          </a:r>
          <a:r>
            <a:rPr kumimoji="1" lang="ja-JP" altLang="en-US" sz="1300">
              <a:latin typeface="ＭＳ Ｐゴシック"/>
            </a:rPr>
            <a:t>千円）により</a:t>
          </a:r>
          <a:r>
            <a:rPr kumimoji="1" lang="en-US" altLang="ja-JP" sz="1300">
              <a:latin typeface="ＭＳ Ｐゴシック"/>
            </a:rPr>
            <a:t>0.6</a:t>
          </a:r>
          <a:r>
            <a:rPr kumimoji="1" lang="ja-JP" altLang="en-US" sz="1300">
              <a:latin typeface="ＭＳ Ｐゴシック"/>
            </a:rPr>
            <a:t>ポイントの増加となり、平成</a:t>
          </a:r>
          <a:r>
            <a:rPr kumimoji="1" lang="en-US" altLang="ja-JP" sz="1300">
              <a:latin typeface="ＭＳ Ｐゴシック"/>
            </a:rPr>
            <a:t>27</a:t>
          </a:r>
          <a:r>
            <a:rPr kumimoji="1" lang="ja-JP" altLang="en-US" sz="1300">
              <a:latin typeface="ＭＳ Ｐゴシック"/>
            </a:rPr>
            <a:t>年度は類似団体の平均値を上回っている。</a:t>
          </a:r>
          <a:endParaRPr kumimoji="1" lang="en-US" altLang="ja-JP" sz="1300">
            <a:latin typeface="ＭＳ Ｐゴシック"/>
          </a:endParaRPr>
        </a:p>
        <a:p>
          <a:r>
            <a:rPr kumimoji="1" lang="ja-JP" altLang="en-US" sz="1300">
              <a:latin typeface="ＭＳ Ｐゴシック"/>
            </a:rPr>
            <a:t>　今後は、指定管理委託や施設管理委託により物件費の増加が見込まれるが、これは、職員人件費から委託料（物件費）へシフトされるもので、両者を併せた経常収支の抑制に努める。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69850</xdr:rowOff>
    </xdr:to>
    <xdr:cxnSp macro="">
      <xdr:nvCxnSpPr>
        <xdr:cNvPr id="122" name="直線コネクタ 121"/>
        <xdr:cNvCxnSpPr/>
      </xdr:nvCxnSpPr>
      <xdr:spPr>
        <a:xfrm flipV="1">
          <a:off x="16510000" y="2349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0</xdr:rowOff>
    </xdr:from>
    <xdr:to>
      <xdr:col>24</xdr:col>
      <xdr:colOff>31750</xdr:colOff>
      <xdr:row>18</xdr:row>
      <xdr:rowOff>76200</xdr:rowOff>
    </xdr:to>
    <xdr:cxnSp macro="">
      <xdr:nvCxnSpPr>
        <xdr:cNvPr id="127" name="直線コネクタ 126"/>
        <xdr:cNvCxnSpPr/>
      </xdr:nvCxnSpPr>
      <xdr:spPr>
        <a:xfrm>
          <a:off x="15671800" y="3086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146050</xdr:rowOff>
    </xdr:from>
    <xdr:to>
      <xdr:col>22</xdr:col>
      <xdr:colOff>565150</xdr:colOff>
      <xdr:row>18</xdr:row>
      <xdr:rowOff>0</xdr:rowOff>
    </xdr:to>
    <xdr:cxnSp macro="">
      <xdr:nvCxnSpPr>
        <xdr:cNvPr id="130" name="直線コネクタ 129"/>
        <xdr:cNvCxnSpPr/>
      </xdr:nvCxnSpPr>
      <xdr:spPr>
        <a:xfrm>
          <a:off x="14782800" y="3060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133350</xdr:rowOff>
    </xdr:from>
    <xdr:to>
      <xdr:col>22</xdr:col>
      <xdr:colOff>615950</xdr:colOff>
      <xdr:row>18</xdr:row>
      <xdr:rowOff>63500</xdr:rowOff>
    </xdr:to>
    <xdr:sp macro="" textlink="">
      <xdr:nvSpPr>
        <xdr:cNvPr id="131" name="フローチャート : 判断 130"/>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48277</xdr:rowOff>
    </xdr:from>
    <xdr:ext cx="736600" cy="259045"/>
    <xdr:sp macro="" textlink="">
      <xdr:nvSpPr>
        <xdr:cNvPr id="132" name="テキスト ボックス 131"/>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120650</xdr:rowOff>
    </xdr:from>
    <xdr:to>
      <xdr:col>21</xdr:col>
      <xdr:colOff>361950</xdr:colOff>
      <xdr:row>17</xdr:row>
      <xdr:rowOff>146050</xdr:rowOff>
    </xdr:to>
    <xdr:cxnSp macro="">
      <xdr:nvCxnSpPr>
        <xdr:cNvPr id="133" name="直線コネクタ 132"/>
        <xdr:cNvCxnSpPr/>
      </xdr:nvCxnSpPr>
      <xdr:spPr>
        <a:xfrm>
          <a:off x="13893800" y="3035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4" name="フローチャート :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168927</xdr:rowOff>
    </xdr:from>
    <xdr:ext cx="762000" cy="259045"/>
    <xdr:sp macro="" textlink="">
      <xdr:nvSpPr>
        <xdr:cNvPr id="135" name="テキスト ボックス 134"/>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31750</xdr:rowOff>
    </xdr:from>
    <xdr:to>
      <xdr:col>20</xdr:col>
      <xdr:colOff>158750</xdr:colOff>
      <xdr:row>17</xdr:row>
      <xdr:rowOff>120650</xdr:rowOff>
    </xdr:to>
    <xdr:cxnSp macro="">
      <xdr:nvCxnSpPr>
        <xdr:cNvPr id="136" name="直線コネクタ 135"/>
        <xdr:cNvCxnSpPr/>
      </xdr:nvCxnSpPr>
      <xdr:spPr>
        <a:xfrm>
          <a:off x="13004800" y="2946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6350</xdr:rowOff>
    </xdr:from>
    <xdr:to>
      <xdr:col>20</xdr:col>
      <xdr:colOff>209550</xdr:colOff>
      <xdr:row>17</xdr:row>
      <xdr:rowOff>107950</xdr:rowOff>
    </xdr:to>
    <xdr:sp macro="" textlink="">
      <xdr:nvSpPr>
        <xdr:cNvPr id="137" name="フローチャート : 判断 136"/>
        <xdr:cNvSpPr/>
      </xdr:nvSpPr>
      <xdr:spPr>
        <a:xfrm>
          <a:off x="13843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118127</xdr:rowOff>
    </xdr:from>
    <xdr:ext cx="762000" cy="259045"/>
    <xdr:sp macro="" textlink="">
      <xdr:nvSpPr>
        <xdr:cNvPr id="138" name="テキスト ボックス 137"/>
        <xdr:cNvSpPr txBox="1"/>
      </xdr:nvSpPr>
      <xdr:spPr>
        <a:xfrm>
          <a:off x="13512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25400</xdr:rowOff>
    </xdr:from>
    <xdr:to>
      <xdr:col>24</xdr:col>
      <xdr:colOff>82550</xdr:colOff>
      <xdr:row>18</xdr:row>
      <xdr:rowOff>127000</xdr:rowOff>
    </xdr:to>
    <xdr:sp macro="" textlink="">
      <xdr:nvSpPr>
        <xdr:cNvPr id="146" name="円/楕円 145"/>
        <xdr:cNvSpPr/>
      </xdr:nvSpPr>
      <xdr:spPr>
        <a:xfrm>
          <a:off x="164592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168927</xdr:rowOff>
    </xdr:from>
    <xdr:ext cx="762000" cy="259045"/>
    <xdr:sp macro="" textlink="">
      <xdr:nvSpPr>
        <xdr:cNvPr id="147" name="物件費該当値テキスト"/>
        <xdr:cNvSpPr txBox="1"/>
      </xdr:nvSpPr>
      <xdr:spPr>
        <a:xfrm>
          <a:off x="165989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120650</xdr:rowOff>
    </xdr:from>
    <xdr:to>
      <xdr:col>22</xdr:col>
      <xdr:colOff>615950</xdr:colOff>
      <xdr:row>18</xdr:row>
      <xdr:rowOff>50800</xdr:rowOff>
    </xdr:to>
    <xdr:sp macro="" textlink="">
      <xdr:nvSpPr>
        <xdr:cNvPr id="148" name="円/楕円 147"/>
        <xdr:cNvSpPr/>
      </xdr:nvSpPr>
      <xdr:spPr>
        <a:xfrm>
          <a:off x="15621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60977</xdr:rowOff>
    </xdr:from>
    <xdr:ext cx="736600" cy="259045"/>
    <xdr:sp macro="" textlink="">
      <xdr:nvSpPr>
        <xdr:cNvPr id="149" name="テキスト ボックス 148"/>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95250</xdr:rowOff>
    </xdr:from>
    <xdr:to>
      <xdr:col>21</xdr:col>
      <xdr:colOff>412750</xdr:colOff>
      <xdr:row>18</xdr:row>
      <xdr:rowOff>25400</xdr:rowOff>
    </xdr:to>
    <xdr:sp macro="" textlink="">
      <xdr:nvSpPr>
        <xdr:cNvPr id="150" name="円/楕円 149"/>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10177</xdr:rowOff>
    </xdr:from>
    <xdr:ext cx="762000" cy="259045"/>
    <xdr:sp macro="" textlink="">
      <xdr:nvSpPr>
        <xdr:cNvPr id="151" name="テキスト ボックス 150"/>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69850</xdr:rowOff>
    </xdr:from>
    <xdr:to>
      <xdr:col>20</xdr:col>
      <xdr:colOff>209550</xdr:colOff>
      <xdr:row>18</xdr:row>
      <xdr:rowOff>0</xdr:rowOff>
    </xdr:to>
    <xdr:sp macro="" textlink="">
      <xdr:nvSpPr>
        <xdr:cNvPr id="152" name="円/楕円 151"/>
        <xdr:cNvSpPr/>
      </xdr:nvSpPr>
      <xdr:spPr>
        <a:xfrm>
          <a:off x="13843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156227</xdr:rowOff>
    </xdr:from>
    <xdr:ext cx="762000" cy="259045"/>
    <xdr:sp macro="" textlink="">
      <xdr:nvSpPr>
        <xdr:cNvPr id="153" name="テキスト ボックス 152"/>
        <xdr:cNvSpPr txBox="1"/>
      </xdr:nvSpPr>
      <xdr:spPr>
        <a:xfrm>
          <a:off x="13512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54" name="円/楕円 153"/>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67327</xdr:rowOff>
    </xdr:from>
    <xdr:ext cx="762000" cy="259045"/>
    <xdr:sp macro="" textlink="">
      <xdr:nvSpPr>
        <xdr:cNvPr id="155" name="テキスト ボックス 154"/>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a:t>
          </a:r>
          <a:r>
            <a:rPr kumimoji="1" lang="en-US" altLang="ja-JP" sz="1300">
              <a:latin typeface="ＭＳ Ｐゴシック"/>
            </a:rPr>
            <a:t>0.2</a:t>
          </a:r>
          <a:r>
            <a:rPr kumimoji="1" lang="ja-JP" altLang="en-US" sz="1300">
              <a:latin typeface="ＭＳ Ｐゴシック"/>
            </a:rPr>
            <a:t>ポイント増となり、断続的な増加傾向にあるが、類似団体の平均値を若干下回っている。</a:t>
          </a:r>
          <a:endParaRPr kumimoji="1" lang="en-US" altLang="ja-JP" sz="1300">
            <a:latin typeface="ＭＳ Ｐゴシック"/>
          </a:endParaRPr>
        </a:p>
        <a:p>
          <a:r>
            <a:rPr kumimoji="1" lang="ja-JP" altLang="en-US" sz="1300">
              <a:latin typeface="ＭＳ Ｐゴシック"/>
            </a:rPr>
            <a:t>　今後は、全国的に増加傾向である生活保護費の資格審査等の適正化や児童扶養手当受給者の自立に向けた支援等に努め、財政を圧迫する扶助費の増加抑制に努める。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102507</xdr:rowOff>
    </xdr:from>
    <xdr:to>
      <xdr:col>7</xdr:col>
      <xdr:colOff>15875</xdr:colOff>
      <xdr:row>55</xdr:row>
      <xdr:rowOff>135165</xdr:rowOff>
    </xdr:to>
    <xdr:cxnSp macro="">
      <xdr:nvCxnSpPr>
        <xdr:cNvPr id="190" name="直線コネクタ 189"/>
        <xdr:cNvCxnSpPr/>
      </xdr:nvCxnSpPr>
      <xdr:spPr>
        <a:xfrm>
          <a:off x="3987800" y="95322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91"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2" name="フローチャート :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102507</xdr:rowOff>
    </xdr:from>
    <xdr:to>
      <xdr:col>5</xdr:col>
      <xdr:colOff>549275</xdr:colOff>
      <xdr:row>55</xdr:row>
      <xdr:rowOff>102507</xdr:rowOff>
    </xdr:to>
    <xdr:cxnSp macro="">
      <xdr:nvCxnSpPr>
        <xdr:cNvPr id="193" name="直線コネクタ 192"/>
        <xdr:cNvCxnSpPr/>
      </xdr:nvCxnSpPr>
      <xdr:spPr>
        <a:xfrm>
          <a:off x="3098800" y="9532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4" name="フローチャート : 判断 193"/>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5" name="テキスト ボックス 194"/>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55</xdr:row>
      <xdr:rowOff>102507</xdr:rowOff>
    </xdr:to>
    <xdr:cxnSp macro="">
      <xdr:nvCxnSpPr>
        <xdr:cNvPr id="196" name="直線コネクタ 195"/>
        <xdr:cNvCxnSpPr/>
      </xdr:nvCxnSpPr>
      <xdr:spPr>
        <a:xfrm>
          <a:off x="2209800" y="93853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198" name="テキスト ボックス 197"/>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159657</xdr:rowOff>
    </xdr:to>
    <xdr:cxnSp macro="">
      <xdr:nvCxnSpPr>
        <xdr:cNvPr id="199" name="直線コネクタ 198"/>
        <xdr:cNvCxnSpPr/>
      </xdr:nvCxnSpPr>
      <xdr:spPr>
        <a:xfrm flipV="1">
          <a:off x="1320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201" name="テキスト ボックス 200"/>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03" name="テキスト ボックス 202"/>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209" name="円/楕円 208"/>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100892</xdr:rowOff>
    </xdr:from>
    <xdr:ext cx="762000" cy="259045"/>
    <xdr:sp macro="" textlink="">
      <xdr:nvSpPr>
        <xdr:cNvPr id="210" name="扶助費該当値テキスト"/>
        <xdr:cNvSpPr txBox="1"/>
      </xdr:nvSpPr>
      <xdr:spPr>
        <a:xfrm>
          <a:off x="4914900" y="935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51707</xdr:rowOff>
    </xdr:from>
    <xdr:to>
      <xdr:col>5</xdr:col>
      <xdr:colOff>600075</xdr:colOff>
      <xdr:row>55</xdr:row>
      <xdr:rowOff>153307</xdr:rowOff>
    </xdr:to>
    <xdr:sp macro="" textlink="">
      <xdr:nvSpPr>
        <xdr:cNvPr id="211" name="円/楕円 210"/>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212" name="テキスト ボックス 211"/>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51707</xdr:rowOff>
    </xdr:from>
    <xdr:to>
      <xdr:col>4</xdr:col>
      <xdr:colOff>396875</xdr:colOff>
      <xdr:row>55</xdr:row>
      <xdr:rowOff>153307</xdr:rowOff>
    </xdr:to>
    <xdr:sp macro="" textlink="">
      <xdr:nvSpPr>
        <xdr:cNvPr id="213" name="円/楕円 212"/>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14" name="テキスト ボックス 213"/>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5" name="円/楕円 214"/>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6" name="テキスト ボックス 215"/>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7" name="円/楕円 216"/>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18" name="テキスト ボックス 217"/>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その他は、繰出金全体で</a:t>
          </a:r>
          <a:r>
            <a:rPr kumimoji="1" lang="en-US" altLang="ja-JP" sz="1300">
              <a:latin typeface="ＭＳ Ｐゴシック"/>
            </a:rPr>
            <a:t>32,720</a:t>
          </a:r>
          <a:r>
            <a:rPr kumimoji="1" lang="ja-JP" altLang="en-US" sz="1300">
              <a:latin typeface="ＭＳ Ｐゴシック"/>
            </a:rPr>
            <a:t>千円の増加により、前年度比</a:t>
          </a:r>
          <a:r>
            <a:rPr kumimoji="1" lang="en-US" altLang="ja-JP" sz="1300">
              <a:latin typeface="ＭＳ Ｐゴシック"/>
            </a:rPr>
            <a:t>0.2</a:t>
          </a:r>
          <a:r>
            <a:rPr kumimoji="1" lang="ja-JP" altLang="en-US" sz="1300">
              <a:latin typeface="ＭＳ Ｐゴシック"/>
            </a:rPr>
            <a:t>ポイント増加し、類似団体の平均値を上回っている。</a:t>
          </a:r>
          <a:endParaRPr kumimoji="1" lang="en-US" altLang="ja-JP" sz="1300">
            <a:latin typeface="ＭＳ Ｐゴシック"/>
          </a:endParaRPr>
        </a:p>
        <a:p>
          <a:r>
            <a:rPr kumimoji="1" lang="ja-JP" altLang="en-US" sz="1300">
              <a:latin typeface="ＭＳ Ｐゴシック"/>
            </a:rPr>
            <a:t>　各会計は独立採算の原則に立ち返り、使用料、保険料の適正化による健全化を図ることにより、税収を主な財源とする普通会計の負担額を減らしていくように努める。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12700</xdr:rowOff>
    </xdr:to>
    <xdr:cxnSp macro="">
      <xdr:nvCxnSpPr>
        <xdr:cNvPr id="246" name="直線コネクタ 245"/>
        <xdr:cNvCxnSpPr/>
      </xdr:nvCxnSpPr>
      <xdr:spPr>
        <a:xfrm flipV="1">
          <a:off x="16510000" y="89789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9"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0" name="直線コネクタ 249"/>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76200</xdr:rowOff>
    </xdr:from>
    <xdr:to>
      <xdr:col>24</xdr:col>
      <xdr:colOff>31750</xdr:colOff>
      <xdr:row>58</xdr:row>
      <xdr:rowOff>101600</xdr:rowOff>
    </xdr:to>
    <xdr:cxnSp macro="">
      <xdr:nvCxnSpPr>
        <xdr:cNvPr id="251" name="直線コネクタ 250"/>
        <xdr:cNvCxnSpPr/>
      </xdr:nvCxnSpPr>
      <xdr:spPr>
        <a:xfrm>
          <a:off x="15671800" y="10020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52"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53" name="フローチャート : 判断 252"/>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76200</xdr:rowOff>
    </xdr:from>
    <xdr:to>
      <xdr:col>22</xdr:col>
      <xdr:colOff>565150</xdr:colOff>
      <xdr:row>58</xdr:row>
      <xdr:rowOff>165100</xdr:rowOff>
    </xdr:to>
    <xdr:cxnSp macro="">
      <xdr:nvCxnSpPr>
        <xdr:cNvPr id="254" name="直線コネクタ 253"/>
        <xdr:cNvCxnSpPr/>
      </xdr:nvCxnSpPr>
      <xdr:spPr>
        <a:xfrm flipV="1">
          <a:off x="14782800" y="10020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127000</xdr:rowOff>
    </xdr:from>
    <xdr:to>
      <xdr:col>22</xdr:col>
      <xdr:colOff>615950</xdr:colOff>
      <xdr:row>57</xdr:row>
      <xdr:rowOff>57150</xdr:rowOff>
    </xdr:to>
    <xdr:sp macro="" textlink="">
      <xdr:nvSpPr>
        <xdr:cNvPr id="255" name="フローチャート : 判断 254"/>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67327</xdr:rowOff>
    </xdr:from>
    <xdr:ext cx="736600" cy="259045"/>
    <xdr:sp macro="" textlink="">
      <xdr:nvSpPr>
        <xdr:cNvPr id="256" name="テキスト ボックス 255"/>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76200</xdr:rowOff>
    </xdr:from>
    <xdr:to>
      <xdr:col>21</xdr:col>
      <xdr:colOff>361950</xdr:colOff>
      <xdr:row>58</xdr:row>
      <xdr:rowOff>165100</xdr:rowOff>
    </xdr:to>
    <xdr:cxnSp macro="">
      <xdr:nvCxnSpPr>
        <xdr:cNvPr id="257" name="直線コネクタ 256"/>
        <xdr:cNvCxnSpPr/>
      </xdr:nvCxnSpPr>
      <xdr:spPr>
        <a:xfrm>
          <a:off x="13893800" y="10020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82550</xdr:rowOff>
    </xdr:from>
    <xdr:to>
      <xdr:col>20</xdr:col>
      <xdr:colOff>158750</xdr:colOff>
      <xdr:row>58</xdr:row>
      <xdr:rowOff>76200</xdr:rowOff>
    </xdr:to>
    <xdr:cxnSp macro="">
      <xdr:nvCxnSpPr>
        <xdr:cNvPr id="260" name="直線コネクタ 259"/>
        <xdr:cNvCxnSpPr/>
      </xdr:nvCxnSpPr>
      <xdr:spPr>
        <a:xfrm>
          <a:off x="13004800" y="98552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101600</xdr:rowOff>
    </xdr:from>
    <xdr:to>
      <xdr:col>20</xdr:col>
      <xdr:colOff>209550</xdr:colOff>
      <xdr:row>57</xdr:row>
      <xdr:rowOff>31750</xdr:rowOff>
    </xdr:to>
    <xdr:sp macro="" textlink="">
      <xdr:nvSpPr>
        <xdr:cNvPr id="261" name="フローチャート : 判断 260"/>
        <xdr:cNvSpPr/>
      </xdr:nvSpPr>
      <xdr:spPr>
        <a:xfrm>
          <a:off x="13843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41927</xdr:rowOff>
    </xdr:from>
    <xdr:ext cx="762000" cy="259045"/>
    <xdr:sp macro="" textlink="">
      <xdr:nvSpPr>
        <xdr:cNvPr id="262" name="テキスト ボックス 261"/>
        <xdr:cNvSpPr txBox="1"/>
      </xdr:nvSpPr>
      <xdr:spPr>
        <a:xfrm>
          <a:off x="13512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63" name="フローチャート : 判断 262"/>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64" name="テキスト ボックス 263"/>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50800</xdr:rowOff>
    </xdr:from>
    <xdr:to>
      <xdr:col>24</xdr:col>
      <xdr:colOff>82550</xdr:colOff>
      <xdr:row>58</xdr:row>
      <xdr:rowOff>152400</xdr:rowOff>
    </xdr:to>
    <xdr:sp macro="" textlink="">
      <xdr:nvSpPr>
        <xdr:cNvPr id="270" name="円/楕円 269"/>
        <xdr:cNvSpPr/>
      </xdr:nvSpPr>
      <xdr:spPr>
        <a:xfrm>
          <a:off x="16459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22877</xdr:rowOff>
    </xdr:from>
    <xdr:ext cx="762000" cy="259045"/>
    <xdr:sp macro="" textlink="">
      <xdr:nvSpPr>
        <xdr:cNvPr id="271" name="その他該当値テキスト"/>
        <xdr:cNvSpPr txBox="1"/>
      </xdr:nvSpPr>
      <xdr:spPr>
        <a:xfrm>
          <a:off x="16598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25400</xdr:rowOff>
    </xdr:from>
    <xdr:to>
      <xdr:col>22</xdr:col>
      <xdr:colOff>615950</xdr:colOff>
      <xdr:row>58</xdr:row>
      <xdr:rowOff>127000</xdr:rowOff>
    </xdr:to>
    <xdr:sp macro="" textlink="">
      <xdr:nvSpPr>
        <xdr:cNvPr id="272" name="円/楕円 271"/>
        <xdr:cNvSpPr/>
      </xdr:nvSpPr>
      <xdr:spPr>
        <a:xfrm>
          <a:off x="15621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111777</xdr:rowOff>
    </xdr:from>
    <xdr:ext cx="736600" cy="259045"/>
    <xdr:sp macro="" textlink="">
      <xdr:nvSpPr>
        <xdr:cNvPr id="273" name="テキスト ボックス 272"/>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114300</xdr:rowOff>
    </xdr:from>
    <xdr:to>
      <xdr:col>21</xdr:col>
      <xdr:colOff>412750</xdr:colOff>
      <xdr:row>59</xdr:row>
      <xdr:rowOff>44450</xdr:rowOff>
    </xdr:to>
    <xdr:sp macro="" textlink="">
      <xdr:nvSpPr>
        <xdr:cNvPr id="274" name="円/楕円 273"/>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29227</xdr:rowOff>
    </xdr:from>
    <xdr:ext cx="762000" cy="259045"/>
    <xdr:sp macro="" textlink="">
      <xdr:nvSpPr>
        <xdr:cNvPr id="275" name="テキスト ボックス 274"/>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25400</xdr:rowOff>
    </xdr:from>
    <xdr:to>
      <xdr:col>20</xdr:col>
      <xdr:colOff>209550</xdr:colOff>
      <xdr:row>58</xdr:row>
      <xdr:rowOff>127000</xdr:rowOff>
    </xdr:to>
    <xdr:sp macro="" textlink="">
      <xdr:nvSpPr>
        <xdr:cNvPr id="276" name="円/楕円 275"/>
        <xdr:cNvSpPr/>
      </xdr:nvSpPr>
      <xdr:spPr>
        <a:xfrm>
          <a:off x="13843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111777</xdr:rowOff>
    </xdr:from>
    <xdr:ext cx="762000" cy="259045"/>
    <xdr:sp macro="" textlink="">
      <xdr:nvSpPr>
        <xdr:cNvPr id="277" name="テキスト ボックス 276"/>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31750</xdr:rowOff>
    </xdr:from>
    <xdr:to>
      <xdr:col>19</xdr:col>
      <xdr:colOff>6350</xdr:colOff>
      <xdr:row>57</xdr:row>
      <xdr:rowOff>133350</xdr:rowOff>
    </xdr:to>
    <xdr:sp macro="" textlink="">
      <xdr:nvSpPr>
        <xdr:cNvPr id="278" name="円/楕円 277"/>
        <xdr:cNvSpPr/>
      </xdr:nvSpPr>
      <xdr:spPr>
        <a:xfrm>
          <a:off x="12954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118127</xdr:rowOff>
    </xdr:from>
    <xdr:ext cx="762000" cy="259045"/>
    <xdr:sp macro="" textlink="">
      <xdr:nvSpPr>
        <xdr:cNvPr id="279" name="テキスト ボックス 278"/>
        <xdr:cNvSpPr txBox="1"/>
      </xdr:nvSpPr>
      <xdr:spPr>
        <a:xfrm>
          <a:off x="12623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補助費等は、</a:t>
          </a:r>
          <a:r>
            <a:rPr kumimoji="1" lang="ja-JP" altLang="ja-JP" sz="1300">
              <a:solidFill>
                <a:schemeClr val="dk1"/>
              </a:solidFill>
              <a:latin typeface="+mn-lt"/>
              <a:ea typeface="+mn-ea"/>
              <a:cs typeface="+mn-cs"/>
            </a:rPr>
            <a:t>特別保育事業費補助金（▲</a:t>
          </a:r>
          <a:r>
            <a:rPr kumimoji="1" lang="en-US" altLang="ja-JP" sz="1300">
              <a:solidFill>
                <a:schemeClr val="dk1"/>
              </a:solidFill>
              <a:latin typeface="+mn-lt"/>
              <a:ea typeface="+mn-ea"/>
              <a:cs typeface="+mn-cs"/>
            </a:rPr>
            <a:t>42,458</a:t>
          </a:r>
          <a:r>
            <a:rPr kumimoji="1" lang="ja-JP" altLang="ja-JP" sz="1300">
              <a:solidFill>
                <a:schemeClr val="dk1"/>
              </a:solidFill>
              <a:latin typeface="+mn-lt"/>
              <a:ea typeface="+mn-ea"/>
              <a:cs typeface="+mn-cs"/>
            </a:rPr>
            <a:t>千円）路線バス補助金（▲</a:t>
          </a:r>
          <a:r>
            <a:rPr kumimoji="1" lang="en-US" altLang="ja-JP" sz="1300">
              <a:solidFill>
                <a:schemeClr val="dk1"/>
              </a:solidFill>
              <a:latin typeface="+mn-lt"/>
              <a:ea typeface="+mn-ea"/>
              <a:cs typeface="+mn-cs"/>
            </a:rPr>
            <a:t>18,439</a:t>
          </a:r>
          <a:r>
            <a:rPr kumimoji="1" lang="ja-JP" altLang="ja-JP" sz="1300">
              <a:solidFill>
                <a:schemeClr val="dk1"/>
              </a:solidFill>
              <a:latin typeface="+mn-lt"/>
              <a:ea typeface="+mn-ea"/>
              <a:cs typeface="+mn-cs"/>
            </a:rPr>
            <a:t>千円）</a:t>
          </a:r>
          <a:r>
            <a:rPr kumimoji="1" lang="ja-JP" altLang="en-US" sz="1300">
              <a:solidFill>
                <a:schemeClr val="dk1"/>
              </a:solidFill>
              <a:latin typeface="+mn-lt"/>
              <a:ea typeface="+mn-ea"/>
              <a:cs typeface="+mn-cs"/>
            </a:rPr>
            <a:t>により</a:t>
          </a:r>
          <a:r>
            <a:rPr kumimoji="1" lang="ja-JP" altLang="en-US" sz="1300">
              <a:solidFill>
                <a:schemeClr val="dk1"/>
              </a:solidFill>
              <a:latin typeface="ＭＳ Ｐゴシック"/>
              <a:ea typeface="+mn-ea"/>
              <a:cs typeface="+mn-cs"/>
            </a:rPr>
            <a:t>前年度比</a:t>
          </a:r>
          <a:r>
            <a:rPr kumimoji="1" lang="en-US" altLang="ja-JP" sz="1300">
              <a:latin typeface="ＭＳ Ｐゴシック"/>
            </a:rPr>
            <a:t>0.2</a:t>
          </a:r>
          <a:r>
            <a:rPr kumimoji="1" lang="ja-JP" altLang="en-US" sz="1300">
              <a:latin typeface="ＭＳ Ｐゴシック"/>
            </a:rPr>
            <a:t>ポイント減少し、類似団体の平均値を大きく下回っている。</a:t>
          </a:r>
          <a:endParaRPr kumimoji="1" lang="en-US" altLang="ja-JP" sz="1300">
            <a:latin typeface="ＭＳ Ｐゴシック"/>
          </a:endParaRPr>
        </a:p>
        <a:p>
          <a:r>
            <a:rPr kumimoji="1" lang="ja-JP" altLang="en-US" sz="1300">
              <a:latin typeface="ＭＳ Ｐゴシック"/>
            </a:rPr>
            <a:t>　今後も、補助金を交付するのが適当な事業を行っているかなどについて明確な基準を設けて、必要性の低い補助金は見直しや廃止を行うよう努める。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39370</xdr:rowOff>
    </xdr:from>
    <xdr:to>
      <xdr:col>24</xdr:col>
      <xdr:colOff>31750</xdr:colOff>
      <xdr:row>33</xdr:row>
      <xdr:rowOff>54610</xdr:rowOff>
    </xdr:to>
    <xdr:cxnSp macro="">
      <xdr:nvCxnSpPr>
        <xdr:cNvPr id="312" name="直線コネクタ 311"/>
        <xdr:cNvCxnSpPr/>
      </xdr:nvCxnSpPr>
      <xdr:spPr>
        <a:xfrm flipV="1">
          <a:off x="15671800" y="56972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29227</xdr:rowOff>
    </xdr:from>
    <xdr:ext cx="762000" cy="259045"/>
    <xdr:sp macro="" textlink="">
      <xdr:nvSpPr>
        <xdr:cNvPr id="313" name="補助費等平均値テキスト"/>
        <xdr:cNvSpPr txBox="1"/>
      </xdr:nvSpPr>
      <xdr:spPr>
        <a:xfrm>
          <a:off x="16598900" y="602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14" name="フローチャート : 判断 313"/>
        <xdr:cNvSpPr/>
      </xdr:nvSpPr>
      <xdr:spPr>
        <a:xfrm>
          <a:off x="16459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54610</xdr:rowOff>
    </xdr:from>
    <xdr:to>
      <xdr:col>22</xdr:col>
      <xdr:colOff>565150</xdr:colOff>
      <xdr:row>33</xdr:row>
      <xdr:rowOff>85090</xdr:rowOff>
    </xdr:to>
    <xdr:cxnSp macro="">
      <xdr:nvCxnSpPr>
        <xdr:cNvPr id="315" name="直線コネクタ 314"/>
        <xdr:cNvCxnSpPr/>
      </xdr:nvCxnSpPr>
      <xdr:spPr>
        <a:xfrm flipV="1">
          <a:off x="14782800" y="5712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87630</xdr:rowOff>
    </xdr:from>
    <xdr:to>
      <xdr:col>22</xdr:col>
      <xdr:colOff>615950</xdr:colOff>
      <xdr:row>36</xdr:row>
      <xdr:rowOff>17780</xdr:rowOff>
    </xdr:to>
    <xdr:sp macro="" textlink="">
      <xdr:nvSpPr>
        <xdr:cNvPr id="316" name="フローチャート : 判断 315"/>
        <xdr:cNvSpPr/>
      </xdr:nvSpPr>
      <xdr:spPr>
        <a:xfrm>
          <a:off x="15621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2557</xdr:rowOff>
    </xdr:from>
    <xdr:ext cx="736600" cy="259045"/>
    <xdr:sp macro="" textlink="">
      <xdr:nvSpPr>
        <xdr:cNvPr id="317" name="テキスト ボックス 316"/>
        <xdr:cNvSpPr txBox="1"/>
      </xdr:nvSpPr>
      <xdr:spPr>
        <a:xfrm>
          <a:off x="15290800" y="617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31750</xdr:rowOff>
    </xdr:from>
    <xdr:to>
      <xdr:col>21</xdr:col>
      <xdr:colOff>361950</xdr:colOff>
      <xdr:row>33</xdr:row>
      <xdr:rowOff>85090</xdr:rowOff>
    </xdr:to>
    <xdr:cxnSp macro="">
      <xdr:nvCxnSpPr>
        <xdr:cNvPr id="318" name="直線コネクタ 317"/>
        <xdr:cNvCxnSpPr/>
      </xdr:nvCxnSpPr>
      <xdr:spPr>
        <a:xfrm>
          <a:off x="13893800" y="5689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9" name="フローチャート : 判断 318"/>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10177</xdr:rowOff>
    </xdr:from>
    <xdr:ext cx="762000" cy="259045"/>
    <xdr:sp macro="" textlink="">
      <xdr:nvSpPr>
        <xdr:cNvPr id="320" name="テキスト ボックス 319"/>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31750</xdr:rowOff>
    </xdr:from>
    <xdr:to>
      <xdr:col>20</xdr:col>
      <xdr:colOff>158750</xdr:colOff>
      <xdr:row>33</xdr:row>
      <xdr:rowOff>39370</xdr:rowOff>
    </xdr:to>
    <xdr:cxnSp macro="">
      <xdr:nvCxnSpPr>
        <xdr:cNvPr id="321" name="直線コネクタ 320"/>
        <xdr:cNvCxnSpPr/>
      </xdr:nvCxnSpPr>
      <xdr:spPr>
        <a:xfrm flipV="1">
          <a:off x="13004800" y="5689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22" name="フローチャート : 判断 321"/>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17797</xdr:rowOff>
    </xdr:from>
    <xdr:ext cx="762000" cy="259045"/>
    <xdr:sp macro="" textlink="">
      <xdr:nvSpPr>
        <xdr:cNvPr id="323" name="テキスト ボックス 322"/>
        <xdr:cNvSpPr txBox="1"/>
      </xdr:nvSpPr>
      <xdr:spPr>
        <a:xfrm>
          <a:off x="13512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4" name="フローチャート : 判断 323"/>
        <xdr:cNvSpPr/>
      </xdr:nvSpPr>
      <xdr:spPr>
        <a:xfrm>
          <a:off x="12954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25417</xdr:rowOff>
    </xdr:from>
    <xdr:ext cx="762000" cy="259045"/>
    <xdr:sp macro="" textlink="">
      <xdr:nvSpPr>
        <xdr:cNvPr id="325" name="テキスト ボックス 324"/>
        <xdr:cNvSpPr txBox="1"/>
      </xdr:nvSpPr>
      <xdr:spPr>
        <a:xfrm>
          <a:off x="12623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32</xdr:row>
      <xdr:rowOff>160020</xdr:rowOff>
    </xdr:from>
    <xdr:to>
      <xdr:col>24</xdr:col>
      <xdr:colOff>82550</xdr:colOff>
      <xdr:row>33</xdr:row>
      <xdr:rowOff>90170</xdr:rowOff>
    </xdr:to>
    <xdr:sp macro="" textlink="">
      <xdr:nvSpPr>
        <xdr:cNvPr id="331" name="円/楕円 330"/>
        <xdr:cNvSpPr/>
      </xdr:nvSpPr>
      <xdr:spPr>
        <a:xfrm>
          <a:off x="164592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5097</xdr:rowOff>
    </xdr:from>
    <xdr:ext cx="762000" cy="259045"/>
    <xdr:sp macro="" textlink="">
      <xdr:nvSpPr>
        <xdr:cNvPr id="332" name="補助費等該当値テキスト"/>
        <xdr:cNvSpPr txBox="1"/>
      </xdr:nvSpPr>
      <xdr:spPr>
        <a:xfrm>
          <a:off x="165989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3810</xdr:rowOff>
    </xdr:from>
    <xdr:to>
      <xdr:col>22</xdr:col>
      <xdr:colOff>615950</xdr:colOff>
      <xdr:row>33</xdr:row>
      <xdr:rowOff>105410</xdr:rowOff>
    </xdr:to>
    <xdr:sp macro="" textlink="">
      <xdr:nvSpPr>
        <xdr:cNvPr id="333" name="円/楕円 332"/>
        <xdr:cNvSpPr/>
      </xdr:nvSpPr>
      <xdr:spPr>
        <a:xfrm>
          <a:off x="15621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115587</xdr:rowOff>
    </xdr:from>
    <xdr:ext cx="736600" cy="259045"/>
    <xdr:sp macro="" textlink="">
      <xdr:nvSpPr>
        <xdr:cNvPr id="334" name="テキスト ボックス 333"/>
        <xdr:cNvSpPr txBox="1"/>
      </xdr:nvSpPr>
      <xdr:spPr>
        <a:xfrm>
          <a:off x="15290800" y="543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34290</xdr:rowOff>
    </xdr:from>
    <xdr:to>
      <xdr:col>21</xdr:col>
      <xdr:colOff>412750</xdr:colOff>
      <xdr:row>33</xdr:row>
      <xdr:rowOff>135890</xdr:rowOff>
    </xdr:to>
    <xdr:sp macro="" textlink="">
      <xdr:nvSpPr>
        <xdr:cNvPr id="335" name="円/楕円 334"/>
        <xdr:cNvSpPr/>
      </xdr:nvSpPr>
      <xdr:spPr>
        <a:xfrm>
          <a:off x="14732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146067</xdr:rowOff>
    </xdr:from>
    <xdr:ext cx="762000" cy="259045"/>
    <xdr:sp macro="" textlink="">
      <xdr:nvSpPr>
        <xdr:cNvPr id="336" name="テキスト ボックス 335"/>
        <xdr:cNvSpPr txBox="1"/>
      </xdr:nvSpPr>
      <xdr:spPr>
        <a:xfrm>
          <a:off x="14401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152400</xdr:rowOff>
    </xdr:from>
    <xdr:to>
      <xdr:col>20</xdr:col>
      <xdr:colOff>209550</xdr:colOff>
      <xdr:row>33</xdr:row>
      <xdr:rowOff>82550</xdr:rowOff>
    </xdr:to>
    <xdr:sp macro="" textlink="">
      <xdr:nvSpPr>
        <xdr:cNvPr id="337" name="円/楕円 336"/>
        <xdr:cNvSpPr/>
      </xdr:nvSpPr>
      <xdr:spPr>
        <a:xfrm>
          <a:off x="13843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92727</xdr:rowOff>
    </xdr:from>
    <xdr:ext cx="762000" cy="259045"/>
    <xdr:sp macro="" textlink="">
      <xdr:nvSpPr>
        <xdr:cNvPr id="338" name="テキスト ボックス 337"/>
        <xdr:cNvSpPr txBox="1"/>
      </xdr:nvSpPr>
      <xdr:spPr>
        <a:xfrm>
          <a:off x="13512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160020</xdr:rowOff>
    </xdr:from>
    <xdr:to>
      <xdr:col>19</xdr:col>
      <xdr:colOff>6350</xdr:colOff>
      <xdr:row>33</xdr:row>
      <xdr:rowOff>90170</xdr:rowOff>
    </xdr:to>
    <xdr:sp macro="" textlink="">
      <xdr:nvSpPr>
        <xdr:cNvPr id="339" name="円/楕円 338"/>
        <xdr:cNvSpPr/>
      </xdr:nvSpPr>
      <xdr:spPr>
        <a:xfrm>
          <a:off x="129540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100347</xdr:rowOff>
    </xdr:from>
    <xdr:ext cx="762000" cy="259045"/>
    <xdr:sp macro="" textlink="">
      <xdr:nvSpPr>
        <xdr:cNvPr id="340" name="テキスト ボックス 339"/>
        <xdr:cNvSpPr txBox="1"/>
      </xdr:nvSpPr>
      <xdr:spPr>
        <a:xfrm>
          <a:off x="12623800" y="541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公債費は、前年度差▲</a:t>
          </a:r>
          <a:r>
            <a:rPr kumimoji="1" lang="en-US" altLang="ja-JP" sz="1300">
              <a:latin typeface="ＭＳ Ｐゴシック"/>
            </a:rPr>
            <a:t>278,973</a:t>
          </a:r>
          <a:r>
            <a:rPr kumimoji="1" lang="ja-JP" altLang="en-US" sz="1300">
              <a:latin typeface="ＭＳ Ｐゴシック"/>
            </a:rPr>
            <a:t>千円（▲</a:t>
          </a:r>
          <a:r>
            <a:rPr kumimoji="1" lang="en-US" altLang="ja-JP" sz="1300">
              <a:latin typeface="ＭＳ Ｐゴシック"/>
            </a:rPr>
            <a:t>2.1</a:t>
          </a:r>
          <a:r>
            <a:rPr kumimoji="1" lang="ja-JP" altLang="en-US" sz="1300">
              <a:latin typeface="ＭＳ Ｐゴシック"/>
            </a:rPr>
            <a:t>ポイント）の減となり、平成</a:t>
          </a:r>
          <a:r>
            <a:rPr kumimoji="1" lang="en-US" altLang="ja-JP" sz="1300">
              <a:latin typeface="ＭＳ Ｐゴシック"/>
            </a:rPr>
            <a:t>25</a:t>
          </a:r>
          <a:r>
            <a:rPr kumimoji="1" lang="ja-JP" altLang="en-US" sz="1300">
              <a:latin typeface="ＭＳ Ｐゴシック"/>
            </a:rPr>
            <a:t>年度以降、類似団体の平均値を下回っている。</a:t>
          </a:r>
          <a:endParaRPr kumimoji="1" lang="en-US" altLang="ja-JP" sz="1300">
            <a:latin typeface="ＭＳ Ｐゴシック"/>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継続して行ってきた地方債の繰上償還の効果によるものだが、</a:t>
          </a:r>
          <a:r>
            <a:rPr kumimoji="0" lang="ja-JP" altLang="en-US" sz="1300" b="0" i="0" baseline="0">
              <a:solidFill>
                <a:schemeClr val="dk1"/>
              </a:solidFill>
              <a:latin typeface="+mn-lt"/>
              <a:ea typeface="+mn-ea"/>
              <a:cs typeface="+mn-cs"/>
            </a:rPr>
            <a:t>今後も、公営企業会計等でのインフラの更新や、大型普通建設事業による地方債の新規発行を見込み、普通会計における地方債の新規発行の抑制、及び地方債の繰上償還に努める</a:t>
          </a:r>
          <a:r>
            <a:rPr lang="ja-JP" altLang="ja-JP" sz="1300" b="0" i="0" baseline="0">
              <a:solidFill>
                <a:schemeClr val="dk1"/>
              </a:solidFill>
              <a:latin typeface="+mn-lt"/>
              <a:ea typeface="+mn-ea"/>
              <a:cs typeface="+mn-cs"/>
            </a:rPr>
            <a:t>。</a:t>
          </a:r>
          <a:endParaRPr lang="en-US" altLang="ja-JP" sz="1300" b="0" i="0" baseline="0">
            <a:solidFill>
              <a:schemeClr val="dk1"/>
            </a:solidFill>
            <a:latin typeface="+mn-lt"/>
            <a:ea typeface="+mn-ea"/>
            <a:cs typeface="+mn-cs"/>
          </a:endParaRPr>
        </a:p>
        <a:p>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170435</xdr:rowOff>
    </xdr:to>
    <xdr:cxnSp macro="">
      <xdr:nvCxnSpPr>
        <xdr:cNvPr id="365" name="直線コネクタ 364"/>
        <xdr:cNvCxnSpPr/>
      </xdr:nvCxnSpPr>
      <xdr:spPr>
        <a:xfrm flipV="1">
          <a:off x="4826000" y="12796012"/>
          <a:ext cx="0" cy="91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142512</xdr:rowOff>
    </xdr:from>
    <xdr:ext cx="762000" cy="259045"/>
    <xdr:sp macro="" textlink="">
      <xdr:nvSpPr>
        <xdr:cNvPr id="366"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170435</xdr:rowOff>
    </xdr:from>
    <xdr:to>
      <xdr:col>7</xdr:col>
      <xdr:colOff>104775</xdr:colOff>
      <xdr:row>79</xdr:row>
      <xdr:rowOff>170435</xdr:rowOff>
    </xdr:to>
    <xdr:cxnSp macro="">
      <xdr:nvCxnSpPr>
        <xdr:cNvPr id="367" name="直線コネクタ 366"/>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8"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69" name="直線コネクタ 368"/>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120142</xdr:rowOff>
    </xdr:from>
    <xdr:to>
      <xdr:col>7</xdr:col>
      <xdr:colOff>15875</xdr:colOff>
      <xdr:row>78</xdr:row>
      <xdr:rowOff>44704</xdr:rowOff>
    </xdr:to>
    <xdr:cxnSp macro="">
      <xdr:nvCxnSpPr>
        <xdr:cNvPr id="370" name="直線コネクタ 369"/>
        <xdr:cNvCxnSpPr/>
      </xdr:nvCxnSpPr>
      <xdr:spPr>
        <a:xfrm flipV="1">
          <a:off x="3987800" y="1332179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71"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72" name="フローチャート : 判断 371"/>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44704</xdr:rowOff>
    </xdr:from>
    <xdr:to>
      <xdr:col>5</xdr:col>
      <xdr:colOff>549275</xdr:colOff>
      <xdr:row>78</xdr:row>
      <xdr:rowOff>62992</xdr:rowOff>
    </xdr:to>
    <xdr:cxnSp macro="">
      <xdr:nvCxnSpPr>
        <xdr:cNvPr id="373" name="直線コネクタ 372"/>
        <xdr:cNvCxnSpPr/>
      </xdr:nvCxnSpPr>
      <xdr:spPr>
        <a:xfrm flipV="1">
          <a:off x="3098800" y="134178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74" name="フローチャート :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75" name="テキスト ボックス 374"/>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62992</xdr:rowOff>
    </xdr:from>
    <xdr:to>
      <xdr:col>4</xdr:col>
      <xdr:colOff>346075</xdr:colOff>
      <xdr:row>78</xdr:row>
      <xdr:rowOff>154432</xdr:rowOff>
    </xdr:to>
    <xdr:cxnSp macro="">
      <xdr:nvCxnSpPr>
        <xdr:cNvPr id="376" name="直線コネクタ 375"/>
        <xdr:cNvCxnSpPr/>
      </xdr:nvCxnSpPr>
      <xdr:spPr>
        <a:xfrm flipV="1">
          <a:off x="2209800" y="134360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77" name="フローチャート : 判断 376"/>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78" name="テキスト ボックス 377"/>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154432</xdr:rowOff>
    </xdr:from>
    <xdr:to>
      <xdr:col>3</xdr:col>
      <xdr:colOff>142875</xdr:colOff>
      <xdr:row>79</xdr:row>
      <xdr:rowOff>56135</xdr:rowOff>
    </xdr:to>
    <xdr:cxnSp macro="">
      <xdr:nvCxnSpPr>
        <xdr:cNvPr id="379" name="直線コネクタ 378"/>
        <xdr:cNvCxnSpPr/>
      </xdr:nvCxnSpPr>
      <xdr:spPr>
        <a:xfrm flipV="1">
          <a:off x="1320800" y="13527532"/>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80" name="フローチャート : 判断 379"/>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142257</xdr:rowOff>
    </xdr:from>
    <xdr:ext cx="762000" cy="259045"/>
    <xdr:sp macro="" textlink="">
      <xdr:nvSpPr>
        <xdr:cNvPr id="381" name="テキスト ボックス 380"/>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2" name="フローチャート : 判断 381"/>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165116</xdr:rowOff>
    </xdr:from>
    <xdr:ext cx="762000" cy="259045"/>
    <xdr:sp macro="" textlink="">
      <xdr:nvSpPr>
        <xdr:cNvPr id="383" name="テキスト ボックス 382"/>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89" name="円/楕円 388"/>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85869</xdr:rowOff>
    </xdr:from>
    <xdr:ext cx="762000" cy="259045"/>
    <xdr:sp macro="" textlink="">
      <xdr:nvSpPr>
        <xdr:cNvPr id="390" name="公債費該当値テキスト"/>
        <xdr:cNvSpPr txBox="1"/>
      </xdr:nvSpPr>
      <xdr:spPr>
        <a:xfrm>
          <a:off x="4914900" y="1311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165354</xdr:rowOff>
    </xdr:from>
    <xdr:to>
      <xdr:col>5</xdr:col>
      <xdr:colOff>600075</xdr:colOff>
      <xdr:row>78</xdr:row>
      <xdr:rowOff>95504</xdr:rowOff>
    </xdr:to>
    <xdr:sp macro="" textlink="">
      <xdr:nvSpPr>
        <xdr:cNvPr id="391" name="円/楕円 390"/>
        <xdr:cNvSpPr/>
      </xdr:nvSpPr>
      <xdr:spPr>
        <a:xfrm>
          <a:off x="3937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105681</xdr:rowOff>
    </xdr:from>
    <xdr:ext cx="736600" cy="259045"/>
    <xdr:sp macro="" textlink="">
      <xdr:nvSpPr>
        <xdr:cNvPr id="392" name="テキスト ボックス 391"/>
        <xdr:cNvSpPr txBox="1"/>
      </xdr:nvSpPr>
      <xdr:spPr>
        <a:xfrm>
          <a:off x="3606800" y="13135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12192</xdr:rowOff>
    </xdr:from>
    <xdr:to>
      <xdr:col>4</xdr:col>
      <xdr:colOff>396875</xdr:colOff>
      <xdr:row>78</xdr:row>
      <xdr:rowOff>113792</xdr:rowOff>
    </xdr:to>
    <xdr:sp macro="" textlink="">
      <xdr:nvSpPr>
        <xdr:cNvPr id="393" name="円/楕円 392"/>
        <xdr:cNvSpPr/>
      </xdr:nvSpPr>
      <xdr:spPr>
        <a:xfrm>
          <a:off x="3048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123969</xdr:rowOff>
    </xdr:from>
    <xdr:ext cx="762000" cy="259045"/>
    <xdr:sp macro="" textlink="">
      <xdr:nvSpPr>
        <xdr:cNvPr id="394" name="テキスト ボックス 393"/>
        <xdr:cNvSpPr txBox="1"/>
      </xdr:nvSpPr>
      <xdr:spPr>
        <a:xfrm>
          <a:off x="2717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103632</xdr:rowOff>
    </xdr:from>
    <xdr:to>
      <xdr:col>3</xdr:col>
      <xdr:colOff>193675</xdr:colOff>
      <xdr:row>79</xdr:row>
      <xdr:rowOff>33782</xdr:rowOff>
    </xdr:to>
    <xdr:sp macro="" textlink="">
      <xdr:nvSpPr>
        <xdr:cNvPr id="395" name="円/楕円 394"/>
        <xdr:cNvSpPr/>
      </xdr:nvSpPr>
      <xdr:spPr>
        <a:xfrm>
          <a:off x="2159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18559</xdr:rowOff>
    </xdr:from>
    <xdr:ext cx="762000" cy="259045"/>
    <xdr:sp macro="" textlink="">
      <xdr:nvSpPr>
        <xdr:cNvPr id="396" name="テキスト ボックス 395"/>
        <xdr:cNvSpPr txBox="1"/>
      </xdr:nvSpPr>
      <xdr:spPr>
        <a:xfrm>
          <a:off x="1828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5335</xdr:rowOff>
    </xdr:from>
    <xdr:to>
      <xdr:col>1</xdr:col>
      <xdr:colOff>676275</xdr:colOff>
      <xdr:row>79</xdr:row>
      <xdr:rowOff>106935</xdr:rowOff>
    </xdr:to>
    <xdr:sp macro="" textlink="">
      <xdr:nvSpPr>
        <xdr:cNvPr id="397" name="円/楕円 396"/>
        <xdr:cNvSpPr/>
      </xdr:nvSpPr>
      <xdr:spPr>
        <a:xfrm>
          <a:off x="1270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91712</xdr:rowOff>
    </xdr:from>
    <xdr:ext cx="762000" cy="259045"/>
    <xdr:sp macro="" textlink="">
      <xdr:nvSpPr>
        <xdr:cNvPr id="398" name="テキスト ボックス 397"/>
        <xdr:cNvSpPr txBox="1"/>
      </xdr:nvSpPr>
      <xdr:spPr>
        <a:xfrm>
          <a:off x="939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公債費以外は、類似団体の平均値を下回っているが、前年度比</a:t>
          </a:r>
          <a:r>
            <a:rPr kumimoji="1" lang="en-US" altLang="ja-JP" sz="1300">
              <a:latin typeface="ＭＳ Ｐゴシック"/>
            </a:rPr>
            <a:t>0.8</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　今後は、</a:t>
          </a:r>
          <a:r>
            <a:rPr kumimoji="0" lang="ja-JP" altLang="en-US" sz="1300" b="0" i="0" baseline="0">
              <a:solidFill>
                <a:schemeClr val="dk1"/>
              </a:solidFill>
              <a:latin typeface="+mn-lt"/>
              <a:ea typeface="+mn-ea"/>
              <a:cs typeface="+mn-cs"/>
            </a:rPr>
            <a:t>施設等の老朽化に伴い修繕料等の維持管理費</a:t>
          </a:r>
          <a:r>
            <a:rPr lang="ja-JP" altLang="ja-JP" sz="1300" b="0" i="0" baseline="0">
              <a:solidFill>
                <a:schemeClr val="dk1"/>
              </a:solidFill>
              <a:latin typeface="+mn-lt"/>
              <a:ea typeface="+mn-ea"/>
              <a:cs typeface="+mn-cs"/>
            </a:rPr>
            <a:t>や</a:t>
          </a:r>
          <a:r>
            <a:rPr lang="ja-JP" altLang="en-US" sz="1300" b="0" i="0" baseline="0">
              <a:solidFill>
                <a:schemeClr val="dk1"/>
              </a:solidFill>
              <a:latin typeface="+mn-lt"/>
              <a:ea typeface="+mn-ea"/>
              <a:cs typeface="+mn-cs"/>
            </a:rPr>
            <a:t>、住民の高齢化に伴う扶助費等の増加を見込み、引き続き健全な財政運営及び行財政改革の推進に努める</a:t>
          </a:r>
          <a:r>
            <a:rPr kumimoji="1" lang="ja-JP" altLang="en-US" sz="1300">
              <a:latin typeface="ＭＳ Ｐゴシック"/>
            </a:rPr>
            <a:t>。</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80</xdr:row>
      <xdr:rowOff>155575</xdr:rowOff>
    </xdr:to>
    <xdr:cxnSp macro="">
      <xdr:nvCxnSpPr>
        <xdr:cNvPr id="422" name="直線コネクタ 421"/>
        <xdr:cNvCxnSpPr/>
      </xdr:nvCxnSpPr>
      <xdr:spPr>
        <a:xfrm flipV="1">
          <a:off x="16510000" y="125571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127652</xdr:rowOff>
    </xdr:from>
    <xdr:ext cx="762000" cy="259045"/>
    <xdr:sp macro="" textlink="">
      <xdr:nvSpPr>
        <xdr:cNvPr id="423" name="公債費以外最小値テキスト"/>
        <xdr:cNvSpPr txBox="1"/>
      </xdr:nvSpPr>
      <xdr:spPr>
        <a:xfrm>
          <a:off x="16598900" y="138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80</xdr:row>
      <xdr:rowOff>155575</xdr:rowOff>
    </xdr:from>
    <xdr:to>
      <xdr:col>24</xdr:col>
      <xdr:colOff>120650</xdr:colOff>
      <xdr:row>80</xdr:row>
      <xdr:rowOff>155575</xdr:rowOff>
    </xdr:to>
    <xdr:cxnSp macro="">
      <xdr:nvCxnSpPr>
        <xdr:cNvPr id="424" name="直線コネクタ 423"/>
        <xdr:cNvCxnSpPr/>
      </xdr:nvCxnSpPr>
      <xdr:spPr>
        <a:xfrm>
          <a:off x="16421100" y="1387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25"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26" name="直線コネクタ 425"/>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127000</xdr:rowOff>
    </xdr:from>
    <xdr:to>
      <xdr:col>24</xdr:col>
      <xdr:colOff>31750</xdr:colOff>
      <xdr:row>75</xdr:row>
      <xdr:rowOff>1270</xdr:rowOff>
    </xdr:to>
    <xdr:cxnSp macro="">
      <xdr:nvCxnSpPr>
        <xdr:cNvPr id="427" name="直線コネクタ 426"/>
        <xdr:cNvCxnSpPr/>
      </xdr:nvCxnSpPr>
      <xdr:spPr>
        <a:xfrm>
          <a:off x="15671800" y="12814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99713</xdr:rowOff>
    </xdr:from>
    <xdr:ext cx="762000" cy="259045"/>
    <xdr:sp macro="" textlink="">
      <xdr:nvSpPr>
        <xdr:cNvPr id="428" name="公債費以外平均値テキスト"/>
        <xdr:cNvSpPr txBox="1"/>
      </xdr:nvSpPr>
      <xdr:spPr>
        <a:xfrm>
          <a:off x="16598900" y="1312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127636</xdr:rowOff>
    </xdr:from>
    <xdr:to>
      <xdr:col>24</xdr:col>
      <xdr:colOff>82550</xdr:colOff>
      <xdr:row>77</xdr:row>
      <xdr:rowOff>57786</xdr:rowOff>
    </xdr:to>
    <xdr:sp macro="" textlink="">
      <xdr:nvSpPr>
        <xdr:cNvPr id="429" name="フローチャート : 判断 428"/>
        <xdr:cNvSpPr/>
      </xdr:nvSpPr>
      <xdr:spPr>
        <a:xfrm>
          <a:off x="164592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127000</xdr:rowOff>
    </xdr:from>
    <xdr:to>
      <xdr:col>22</xdr:col>
      <xdr:colOff>565150</xdr:colOff>
      <xdr:row>75</xdr:row>
      <xdr:rowOff>86995</xdr:rowOff>
    </xdr:to>
    <xdr:cxnSp macro="">
      <xdr:nvCxnSpPr>
        <xdr:cNvPr id="430" name="直線コネクタ 429"/>
        <xdr:cNvCxnSpPr/>
      </xdr:nvCxnSpPr>
      <xdr:spPr>
        <a:xfrm flipV="1">
          <a:off x="14782800" y="1281430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132715</xdr:rowOff>
    </xdr:from>
    <xdr:to>
      <xdr:col>21</xdr:col>
      <xdr:colOff>361950</xdr:colOff>
      <xdr:row>75</xdr:row>
      <xdr:rowOff>86995</xdr:rowOff>
    </xdr:to>
    <xdr:cxnSp macro="">
      <xdr:nvCxnSpPr>
        <xdr:cNvPr id="433" name="直線コネクタ 432"/>
        <xdr:cNvCxnSpPr/>
      </xdr:nvCxnSpPr>
      <xdr:spPr>
        <a:xfrm>
          <a:off x="13893800" y="1282001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34" name="フローチャート : 判断 433"/>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35" name="テキスト ボックス 434"/>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132715</xdr:rowOff>
    </xdr:from>
    <xdr:to>
      <xdr:col>20</xdr:col>
      <xdr:colOff>158750</xdr:colOff>
      <xdr:row>74</xdr:row>
      <xdr:rowOff>132715</xdr:rowOff>
    </xdr:to>
    <xdr:cxnSp macro="">
      <xdr:nvCxnSpPr>
        <xdr:cNvPr id="436" name="直線コネクタ 435"/>
        <xdr:cNvCxnSpPr/>
      </xdr:nvCxnSpPr>
      <xdr:spPr>
        <a:xfrm>
          <a:off x="13004800" y="12820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7" name="フローチャート : 判断 436"/>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38" name="テキスト ボックス 437"/>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70486</xdr:rowOff>
    </xdr:from>
    <xdr:to>
      <xdr:col>19</xdr:col>
      <xdr:colOff>6350</xdr:colOff>
      <xdr:row>77</xdr:row>
      <xdr:rowOff>636</xdr:rowOff>
    </xdr:to>
    <xdr:sp macro="" textlink="">
      <xdr:nvSpPr>
        <xdr:cNvPr id="439" name="フローチャート : 判断 438"/>
        <xdr:cNvSpPr/>
      </xdr:nvSpPr>
      <xdr:spPr>
        <a:xfrm>
          <a:off x="12954000" y="131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156863</xdr:rowOff>
    </xdr:from>
    <xdr:ext cx="762000" cy="259045"/>
    <xdr:sp macro="" textlink="">
      <xdr:nvSpPr>
        <xdr:cNvPr id="440" name="テキスト ボックス 439"/>
        <xdr:cNvSpPr txBox="1"/>
      </xdr:nvSpPr>
      <xdr:spPr>
        <a:xfrm>
          <a:off x="12623800" y="1318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121920</xdr:rowOff>
    </xdr:from>
    <xdr:to>
      <xdr:col>24</xdr:col>
      <xdr:colOff>82550</xdr:colOff>
      <xdr:row>75</xdr:row>
      <xdr:rowOff>52070</xdr:rowOff>
    </xdr:to>
    <xdr:sp macro="" textlink="">
      <xdr:nvSpPr>
        <xdr:cNvPr id="446" name="円/楕円 445"/>
        <xdr:cNvSpPr/>
      </xdr:nvSpPr>
      <xdr:spPr>
        <a:xfrm>
          <a:off x="16459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138447</xdr:rowOff>
    </xdr:from>
    <xdr:ext cx="762000" cy="259045"/>
    <xdr:sp macro="" textlink="">
      <xdr:nvSpPr>
        <xdr:cNvPr id="447" name="公債費以外該当値テキスト"/>
        <xdr:cNvSpPr txBox="1"/>
      </xdr:nvSpPr>
      <xdr:spPr>
        <a:xfrm>
          <a:off x="16598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76200</xdr:rowOff>
    </xdr:from>
    <xdr:to>
      <xdr:col>22</xdr:col>
      <xdr:colOff>615950</xdr:colOff>
      <xdr:row>75</xdr:row>
      <xdr:rowOff>6350</xdr:rowOff>
    </xdr:to>
    <xdr:sp macro="" textlink="">
      <xdr:nvSpPr>
        <xdr:cNvPr id="448" name="円/楕円 447"/>
        <xdr:cNvSpPr/>
      </xdr:nvSpPr>
      <xdr:spPr>
        <a:xfrm>
          <a:off x="15621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16527</xdr:rowOff>
    </xdr:from>
    <xdr:ext cx="736600" cy="259045"/>
    <xdr:sp macro="" textlink="">
      <xdr:nvSpPr>
        <xdr:cNvPr id="449" name="テキスト ボックス 448"/>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36195</xdr:rowOff>
    </xdr:from>
    <xdr:to>
      <xdr:col>21</xdr:col>
      <xdr:colOff>412750</xdr:colOff>
      <xdr:row>75</xdr:row>
      <xdr:rowOff>137795</xdr:rowOff>
    </xdr:to>
    <xdr:sp macro="" textlink="">
      <xdr:nvSpPr>
        <xdr:cNvPr id="450" name="円/楕円 449"/>
        <xdr:cNvSpPr/>
      </xdr:nvSpPr>
      <xdr:spPr>
        <a:xfrm>
          <a:off x="147320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147972</xdr:rowOff>
    </xdr:from>
    <xdr:ext cx="762000" cy="259045"/>
    <xdr:sp macro="" textlink="">
      <xdr:nvSpPr>
        <xdr:cNvPr id="451" name="テキスト ボックス 450"/>
        <xdr:cNvSpPr txBox="1"/>
      </xdr:nvSpPr>
      <xdr:spPr>
        <a:xfrm>
          <a:off x="14401800" y="1266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81915</xdr:rowOff>
    </xdr:from>
    <xdr:to>
      <xdr:col>20</xdr:col>
      <xdr:colOff>209550</xdr:colOff>
      <xdr:row>75</xdr:row>
      <xdr:rowOff>12065</xdr:rowOff>
    </xdr:to>
    <xdr:sp macro="" textlink="">
      <xdr:nvSpPr>
        <xdr:cNvPr id="452" name="円/楕円 451"/>
        <xdr:cNvSpPr/>
      </xdr:nvSpPr>
      <xdr:spPr>
        <a:xfrm>
          <a:off x="13843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22242</xdr:rowOff>
    </xdr:from>
    <xdr:ext cx="762000" cy="259045"/>
    <xdr:sp macro="" textlink="">
      <xdr:nvSpPr>
        <xdr:cNvPr id="453" name="テキスト ボックス 452"/>
        <xdr:cNvSpPr txBox="1"/>
      </xdr:nvSpPr>
      <xdr:spPr>
        <a:xfrm>
          <a:off x="13512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81915</xdr:rowOff>
    </xdr:from>
    <xdr:to>
      <xdr:col>19</xdr:col>
      <xdr:colOff>6350</xdr:colOff>
      <xdr:row>75</xdr:row>
      <xdr:rowOff>12065</xdr:rowOff>
    </xdr:to>
    <xdr:sp macro="" textlink="">
      <xdr:nvSpPr>
        <xdr:cNvPr id="454" name="円/楕円 453"/>
        <xdr:cNvSpPr/>
      </xdr:nvSpPr>
      <xdr:spPr>
        <a:xfrm>
          <a:off x="12954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22242</xdr:rowOff>
    </xdr:from>
    <xdr:ext cx="762000" cy="259045"/>
    <xdr:sp macro="" textlink="">
      <xdr:nvSpPr>
        <xdr:cNvPr id="455" name="テキスト ボックス 454"/>
        <xdr:cNvSpPr txBox="1"/>
      </xdr:nvSpPr>
      <xdr:spPr>
        <a:xfrm>
          <a:off x="12623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長崎県西海市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9086</xdr:rowOff>
    </xdr:from>
    <xdr:to>
      <xdr:col>4</xdr:col>
      <xdr:colOff>1117600</xdr:colOff>
      <xdr:row>20</xdr:row>
      <xdr:rowOff>130391</xdr:rowOff>
    </xdr:to>
    <xdr:cxnSp macro="">
      <xdr:nvCxnSpPr>
        <xdr:cNvPr id="47" name="直線コネクタ 46"/>
        <xdr:cNvCxnSpPr/>
      </xdr:nvCxnSpPr>
      <xdr:spPr bwMode="auto">
        <a:xfrm flipV="1">
          <a:off x="5651500" y="2114111"/>
          <a:ext cx="0" cy="1492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102468</xdr:rowOff>
    </xdr:from>
    <xdr:ext cx="762000" cy="259045"/>
    <xdr:sp macro="" textlink="">
      <xdr:nvSpPr>
        <xdr:cNvPr id="48" name="人口1人当たり決算額の推移最小値テキスト130"/>
        <xdr:cNvSpPr txBox="1"/>
      </xdr:nvSpPr>
      <xdr:spPr>
        <a:xfrm>
          <a:off x="5740400" y="357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60,209</a:t>
          </a:r>
          <a:endParaRPr kumimoji="1" lang="ja-JP" altLang="en-US" sz="1000" b="1">
            <a:latin typeface="ＭＳ Ｐゴシック"/>
          </a:endParaRPr>
        </a:p>
      </xdr:txBody>
    </xdr:sp>
    <xdr:clientData/>
  </xdr:oneCellAnchor>
  <xdr:twoCellAnchor>
    <xdr:from>
      <xdr:col>4</xdr:col>
      <xdr:colOff>1028700</xdr:colOff>
      <xdr:row>20</xdr:row>
      <xdr:rowOff>130391</xdr:rowOff>
    </xdr:from>
    <xdr:to>
      <xdr:col>5</xdr:col>
      <xdr:colOff>73025</xdr:colOff>
      <xdr:row>20</xdr:row>
      <xdr:rowOff>130391</xdr:rowOff>
    </xdr:to>
    <xdr:cxnSp macro="">
      <xdr:nvCxnSpPr>
        <xdr:cNvPr id="49" name="直線コネクタ 48"/>
        <xdr:cNvCxnSpPr/>
      </xdr:nvCxnSpPr>
      <xdr:spPr bwMode="auto">
        <a:xfrm>
          <a:off x="5562600" y="36070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95463</xdr:rowOff>
    </xdr:from>
    <xdr:ext cx="762000" cy="259045"/>
    <xdr:sp macro="" textlink="">
      <xdr:nvSpPr>
        <xdr:cNvPr id="50" name="人口1人当たり決算額の推移最大値テキスト130"/>
        <xdr:cNvSpPr txBox="1"/>
      </xdr:nvSpPr>
      <xdr:spPr>
        <a:xfrm>
          <a:off x="5740400" y="185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151,638</a:t>
          </a:r>
          <a:endParaRPr kumimoji="1" lang="ja-JP" altLang="en-US" sz="1000" b="1">
            <a:latin typeface="ＭＳ Ｐゴシック"/>
          </a:endParaRPr>
        </a:p>
      </xdr:txBody>
    </xdr:sp>
    <xdr:clientData/>
  </xdr:oneCellAnchor>
  <xdr:twoCellAnchor>
    <xdr:from>
      <xdr:col>4</xdr:col>
      <xdr:colOff>1028700</xdr:colOff>
      <xdr:row>12</xdr:row>
      <xdr:rowOff>9086</xdr:rowOff>
    </xdr:from>
    <xdr:to>
      <xdr:col>5</xdr:col>
      <xdr:colOff>73025</xdr:colOff>
      <xdr:row>12</xdr:row>
      <xdr:rowOff>9086</xdr:rowOff>
    </xdr:to>
    <xdr:cxnSp macro="">
      <xdr:nvCxnSpPr>
        <xdr:cNvPr id="51" name="直線コネクタ 50"/>
        <xdr:cNvCxnSpPr/>
      </xdr:nvCxnSpPr>
      <xdr:spPr bwMode="auto">
        <a:xfrm>
          <a:off x="5562600" y="2114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55149</xdr:rowOff>
    </xdr:from>
    <xdr:to>
      <xdr:col>4</xdr:col>
      <xdr:colOff>1117600</xdr:colOff>
      <xdr:row>16</xdr:row>
      <xdr:rowOff>76262</xdr:rowOff>
    </xdr:to>
    <xdr:cxnSp macro="">
      <xdr:nvCxnSpPr>
        <xdr:cNvPr id="52" name="直線コネクタ 51"/>
        <xdr:cNvCxnSpPr/>
      </xdr:nvCxnSpPr>
      <xdr:spPr bwMode="auto">
        <a:xfrm flipV="1">
          <a:off x="5003800" y="2845974"/>
          <a:ext cx="647700" cy="21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133147</xdr:rowOff>
    </xdr:from>
    <xdr:ext cx="762000" cy="259045"/>
    <xdr:sp macro="" textlink="">
      <xdr:nvSpPr>
        <xdr:cNvPr id="53" name="人口1人当たり決算額の推移平均値テキスト130"/>
        <xdr:cNvSpPr txBox="1"/>
      </xdr:nvSpPr>
      <xdr:spPr>
        <a:xfrm>
          <a:off x="5740400" y="292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161070</xdr:rowOff>
    </xdr:from>
    <xdr:to>
      <xdr:col>5</xdr:col>
      <xdr:colOff>34925</xdr:colOff>
      <xdr:row>17</xdr:row>
      <xdr:rowOff>91220</xdr:rowOff>
    </xdr:to>
    <xdr:sp macro="" textlink="">
      <xdr:nvSpPr>
        <xdr:cNvPr id="54" name="フローチャート : 判断 53"/>
        <xdr:cNvSpPr/>
      </xdr:nvSpPr>
      <xdr:spPr bwMode="auto">
        <a:xfrm>
          <a:off x="56007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76262</xdr:rowOff>
    </xdr:from>
    <xdr:to>
      <xdr:col>4</xdr:col>
      <xdr:colOff>469900</xdr:colOff>
      <xdr:row>17</xdr:row>
      <xdr:rowOff>2701</xdr:rowOff>
    </xdr:to>
    <xdr:cxnSp macro="">
      <xdr:nvCxnSpPr>
        <xdr:cNvPr id="55" name="直線コネクタ 54"/>
        <xdr:cNvCxnSpPr/>
      </xdr:nvCxnSpPr>
      <xdr:spPr bwMode="auto">
        <a:xfrm flipV="1">
          <a:off x="4305300" y="2867087"/>
          <a:ext cx="698500" cy="97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48795</xdr:rowOff>
    </xdr:from>
    <xdr:to>
      <xdr:col>4</xdr:col>
      <xdr:colOff>520700</xdr:colOff>
      <xdr:row>17</xdr:row>
      <xdr:rowOff>150395</xdr:rowOff>
    </xdr:to>
    <xdr:sp macro="" textlink="">
      <xdr:nvSpPr>
        <xdr:cNvPr id="56" name="フローチャート : 判断 55"/>
        <xdr:cNvSpPr/>
      </xdr:nvSpPr>
      <xdr:spPr bwMode="auto">
        <a:xfrm>
          <a:off x="4953000" y="3011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135172</xdr:rowOff>
    </xdr:from>
    <xdr:ext cx="736600" cy="259045"/>
    <xdr:sp macro="" textlink="">
      <xdr:nvSpPr>
        <xdr:cNvPr id="57" name="テキスト ボックス 56"/>
        <xdr:cNvSpPr txBox="1"/>
      </xdr:nvSpPr>
      <xdr:spPr>
        <a:xfrm>
          <a:off x="4622800" y="3097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104510</xdr:rowOff>
    </xdr:from>
    <xdr:to>
      <xdr:col>3</xdr:col>
      <xdr:colOff>904875</xdr:colOff>
      <xdr:row>17</xdr:row>
      <xdr:rowOff>2701</xdr:rowOff>
    </xdr:to>
    <xdr:cxnSp macro="">
      <xdr:nvCxnSpPr>
        <xdr:cNvPr id="58" name="直線コネクタ 57"/>
        <xdr:cNvCxnSpPr/>
      </xdr:nvCxnSpPr>
      <xdr:spPr bwMode="auto">
        <a:xfrm>
          <a:off x="3606800" y="2895335"/>
          <a:ext cx="698500" cy="69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92915</xdr:rowOff>
    </xdr:from>
    <xdr:to>
      <xdr:col>3</xdr:col>
      <xdr:colOff>955675</xdr:colOff>
      <xdr:row>18</xdr:row>
      <xdr:rowOff>23065</xdr:rowOff>
    </xdr:to>
    <xdr:sp macro="" textlink="">
      <xdr:nvSpPr>
        <xdr:cNvPr id="59" name="フローチャート : 判断 58"/>
        <xdr:cNvSpPr/>
      </xdr:nvSpPr>
      <xdr:spPr bwMode="auto">
        <a:xfrm>
          <a:off x="4254500" y="3055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7842</xdr:rowOff>
    </xdr:from>
    <xdr:ext cx="762000" cy="259045"/>
    <xdr:sp macro="" textlink="">
      <xdr:nvSpPr>
        <xdr:cNvPr id="60" name="テキスト ボックス 59"/>
        <xdr:cNvSpPr txBox="1"/>
      </xdr:nvSpPr>
      <xdr:spPr>
        <a:xfrm>
          <a:off x="3924300" y="31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98028</xdr:rowOff>
    </xdr:from>
    <xdr:to>
      <xdr:col>3</xdr:col>
      <xdr:colOff>206375</xdr:colOff>
      <xdr:row>16</xdr:row>
      <xdr:rowOff>104510</xdr:rowOff>
    </xdr:to>
    <xdr:cxnSp macro="">
      <xdr:nvCxnSpPr>
        <xdr:cNvPr id="61" name="直線コネクタ 60"/>
        <xdr:cNvCxnSpPr/>
      </xdr:nvCxnSpPr>
      <xdr:spPr bwMode="auto">
        <a:xfrm>
          <a:off x="2908300" y="2888853"/>
          <a:ext cx="698500" cy="6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55196</xdr:rowOff>
    </xdr:from>
    <xdr:to>
      <xdr:col>3</xdr:col>
      <xdr:colOff>257175</xdr:colOff>
      <xdr:row>17</xdr:row>
      <xdr:rowOff>156796</xdr:rowOff>
    </xdr:to>
    <xdr:sp macro="" textlink="">
      <xdr:nvSpPr>
        <xdr:cNvPr id="62" name="フローチャート : 判断 61"/>
        <xdr:cNvSpPr/>
      </xdr:nvSpPr>
      <xdr:spPr bwMode="auto">
        <a:xfrm>
          <a:off x="3556000" y="3017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141573</xdr:rowOff>
    </xdr:from>
    <xdr:ext cx="762000" cy="259045"/>
    <xdr:sp macro="" textlink="">
      <xdr:nvSpPr>
        <xdr:cNvPr id="63" name="テキスト ボックス 62"/>
        <xdr:cNvSpPr txBox="1"/>
      </xdr:nvSpPr>
      <xdr:spPr>
        <a:xfrm>
          <a:off x="3225800" y="310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21314</xdr:rowOff>
    </xdr:from>
    <xdr:to>
      <xdr:col>2</xdr:col>
      <xdr:colOff>692150</xdr:colOff>
      <xdr:row>17</xdr:row>
      <xdr:rowOff>122914</xdr:rowOff>
    </xdr:to>
    <xdr:sp macro="" textlink="">
      <xdr:nvSpPr>
        <xdr:cNvPr id="64" name="フローチャート : 判断 63"/>
        <xdr:cNvSpPr/>
      </xdr:nvSpPr>
      <xdr:spPr bwMode="auto">
        <a:xfrm>
          <a:off x="2857500" y="2983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107691</xdr:rowOff>
    </xdr:from>
    <xdr:ext cx="762000" cy="259045"/>
    <xdr:sp macro="" textlink="">
      <xdr:nvSpPr>
        <xdr:cNvPr id="65" name="テキスト ボックス 64"/>
        <xdr:cNvSpPr txBox="1"/>
      </xdr:nvSpPr>
      <xdr:spPr>
        <a:xfrm>
          <a:off x="2527300" y="30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4349</xdr:rowOff>
    </xdr:from>
    <xdr:to>
      <xdr:col>5</xdr:col>
      <xdr:colOff>34925</xdr:colOff>
      <xdr:row>16</xdr:row>
      <xdr:rowOff>105949</xdr:rowOff>
    </xdr:to>
    <xdr:sp macro="" textlink="">
      <xdr:nvSpPr>
        <xdr:cNvPr id="71" name="円/楕円 70"/>
        <xdr:cNvSpPr/>
      </xdr:nvSpPr>
      <xdr:spPr bwMode="auto">
        <a:xfrm>
          <a:off x="5600700" y="2795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20876</xdr:rowOff>
    </xdr:from>
    <xdr:ext cx="762000" cy="259045"/>
    <xdr:sp macro="" textlink="">
      <xdr:nvSpPr>
        <xdr:cNvPr id="72" name="人口1人当たり決算額の推移該当値テキスト130"/>
        <xdr:cNvSpPr txBox="1"/>
      </xdr:nvSpPr>
      <xdr:spPr>
        <a:xfrm>
          <a:off x="5740400" y="2640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106,817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25462</xdr:rowOff>
    </xdr:from>
    <xdr:to>
      <xdr:col>4</xdr:col>
      <xdr:colOff>520700</xdr:colOff>
      <xdr:row>16</xdr:row>
      <xdr:rowOff>127062</xdr:rowOff>
    </xdr:to>
    <xdr:sp macro="" textlink="">
      <xdr:nvSpPr>
        <xdr:cNvPr id="73" name="円/楕円 72"/>
        <xdr:cNvSpPr/>
      </xdr:nvSpPr>
      <xdr:spPr bwMode="auto">
        <a:xfrm>
          <a:off x="4953000" y="2816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137239</xdr:rowOff>
    </xdr:from>
    <xdr:ext cx="736600" cy="259045"/>
    <xdr:sp macro="" textlink="">
      <xdr:nvSpPr>
        <xdr:cNvPr id="74" name="テキスト ボックス 73"/>
        <xdr:cNvSpPr txBox="1"/>
      </xdr:nvSpPr>
      <xdr:spPr>
        <a:xfrm>
          <a:off x="4622800" y="258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105,524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123351</xdr:rowOff>
    </xdr:from>
    <xdr:to>
      <xdr:col>3</xdr:col>
      <xdr:colOff>955675</xdr:colOff>
      <xdr:row>17</xdr:row>
      <xdr:rowOff>53501</xdr:rowOff>
    </xdr:to>
    <xdr:sp macro="" textlink="">
      <xdr:nvSpPr>
        <xdr:cNvPr id="75" name="円/楕円 74"/>
        <xdr:cNvSpPr/>
      </xdr:nvSpPr>
      <xdr:spPr bwMode="auto">
        <a:xfrm>
          <a:off x="4254500" y="2914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63678</xdr:rowOff>
    </xdr:from>
    <xdr:ext cx="762000" cy="259045"/>
    <xdr:sp macro="" textlink="">
      <xdr:nvSpPr>
        <xdr:cNvPr id="76" name="テキスト ボックス 75"/>
        <xdr:cNvSpPr txBox="1"/>
      </xdr:nvSpPr>
      <xdr:spPr>
        <a:xfrm>
          <a:off x="3924300" y="268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99,529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53710</xdr:rowOff>
    </xdr:from>
    <xdr:to>
      <xdr:col>3</xdr:col>
      <xdr:colOff>257175</xdr:colOff>
      <xdr:row>16</xdr:row>
      <xdr:rowOff>155310</xdr:rowOff>
    </xdr:to>
    <xdr:sp macro="" textlink="">
      <xdr:nvSpPr>
        <xdr:cNvPr id="77" name="円/楕円 76"/>
        <xdr:cNvSpPr/>
      </xdr:nvSpPr>
      <xdr:spPr bwMode="auto">
        <a:xfrm>
          <a:off x="3556000" y="2844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165487</xdr:rowOff>
    </xdr:from>
    <xdr:ext cx="762000" cy="259045"/>
    <xdr:sp macro="" textlink="">
      <xdr:nvSpPr>
        <xdr:cNvPr id="78" name="テキスト ボックス 77"/>
        <xdr:cNvSpPr txBox="1"/>
      </xdr:nvSpPr>
      <xdr:spPr>
        <a:xfrm>
          <a:off x="3225800" y="2613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103,794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47228</xdr:rowOff>
    </xdr:from>
    <xdr:to>
      <xdr:col>2</xdr:col>
      <xdr:colOff>692150</xdr:colOff>
      <xdr:row>16</xdr:row>
      <xdr:rowOff>148828</xdr:rowOff>
    </xdr:to>
    <xdr:sp macro="" textlink="">
      <xdr:nvSpPr>
        <xdr:cNvPr id="79" name="円/楕円 78"/>
        <xdr:cNvSpPr/>
      </xdr:nvSpPr>
      <xdr:spPr bwMode="auto">
        <a:xfrm>
          <a:off x="2857500" y="2838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159005</xdr:rowOff>
    </xdr:from>
    <xdr:ext cx="762000" cy="259045"/>
    <xdr:sp macro="" textlink="">
      <xdr:nvSpPr>
        <xdr:cNvPr id="80" name="テキスト ボックス 79"/>
        <xdr:cNvSpPr txBox="1"/>
      </xdr:nvSpPr>
      <xdr:spPr>
        <a:xfrm>
          <a:off x="2527300" y="2606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208545</xdr:rowOff>
    </xdr:from>
    <xdr:to>
      <xdr:col>4</xdr:col>
      <xdr:colOff>1117600</xdr:colOff>
      <xdr:row>39</xdr:row>
      <xdr:rowOff>37846</xdr:rowOff>
    </xdr:to>
    <xdr:cxnSp macro="">
      <xdr:nvCxnSpPr>
        <xdr:cNvPr id="111" name="直線コネクタ 110"/>
        <xdr:cNvCxnSpPr/>
      </xdr:nvCxnSpPr>
      <xdr:spPr bwMode="auto">
        <a:xfrm flipV="1">
          <a:off x="5651500" y="6133095"/>
          <a:ext cx="0" cy="15438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35679</xdr:rowOff>
    </xdr:from>
    <xdr:ext cx="762000" cy="259045"/>
    <xdr:sp macro="" textlink="">
      <xdr:nvSpPr>
        <xdr:cNvPr id="112" name="人口1人当たり決算額の推移最小値テキスト445"/>
        <xdr:cNvSpPr txBox="1"/>
      </xdr:nvSpPr>
      <xdr:spPr>
        <a:xfrm>
          <a:off x="5740400" y="767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-2,020</a:t>
          </a:r>
          <a:endParaRPr kumimoji="1" lang="ja-JP" altLang="en-US" sz="1000" b="1">
            <a:latin typeface="ＭＳ Ｐゴシック"/>
          </a:endParaRPr>
        </a:p>
      </xdr:txBody>
    </xdr:sp>
    <xdr:clientData/>
  </xdr:oneCellAnchor>
  <xdr:twoCellAnchor>
    <xdr:from>
      <xdr:col>4</xdr:col>
      <xdr:colOff>1028700</xdr:colOff>
      <xdr:row>39</xdr:row>
      <xdr:rowOff>37846</xdr:rowOff>
    </xdr:from>
    <xdr:to>
      <xdr:col>5</xdr:col>
      <xdr:colOff>73025</xdr:colOff>
      <xdr:row>39</xdr:row>
      <xdr:rowOff>37846</xdr:rowOff>
    </xdr:to>
    <xdr:cxnSp macro="">
      <xdr:nvCxnSpPr>
        <xdr:cNvPr id="113" name="直線コネクタ 112"/>
        <xdr:cNvCxnSpPr/>
      </xdr:nvCxnSpPr>
      <xdr:spPr bwMode="auto">
        <a:xfrm>
          <a:off x="5562600" y="76768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123472</xdr:rowOff>
    </xdr:from>
    <xdr:ext cx="762000" cy="259045"/>
    <xdr:sp macro="" textlink="">
      <xdr:nvSpPr>
        <xdr:cNvPr id="114" name="人口1人当たり決算額の推移最大値テキスト445"/>
        <xdr:cNvSpPr txBox="1"/>
      </xdr:nvSpPr>
      <xdr:spPr>
        <a:xfrm>
          <a:off x="5740400" y="58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45,253</a:t>
          </a:r>
          <a:endParaRPr kumimoji="1" lang="ja-JP" altLang="en-US" sz="1000" b="1">
            <a:latin typeface="ＭＳ Ｐゴシック"/>
          </a:endParaRPr>
        </a:p>
      </xdr:txBody>
    </xdr:sp>
    <xdr:clientData/>
  </xdr:oneCellAnchor>
  <xdr:twoCellAnchor>
    <xdr:from>
      <xdr:col>4</xdr:col>
      <xdr:colOff>1028700</xdr:colOff>
      <xdr:row>33</xdr:row>
      <xdr:rowOff>208545</xdr:rowOff>
    </xdr:from>
    <xdr:to>
      <xdr:col>5</xdr:col>
      <xdr:colOff>73025</xdr:colOff>
      <xdr:row>33</xdr:row>
      <xdr:rowOff>208545</xdr:rowOff>
    </xdr:to>
    <xdr:cxnSp macro="">
      <xdr:nvCxnSpPr>
        <xdr:cNvPr id="115" name="直線コネクタ 114"/>
        <xdr:cNvCxnSpPr/>
      </xdr:nvCxnSpPr>
      <xdr:spPr bwMode="auto">
        <a:xfrm>
          <a:off x="5562600" y="6133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11851</xdr:rowOff>
    </xdr:from>
    <xdr:to>
      <xdr:col>4</xdr:col>
      <xdr:colOff>1117600</xdr:colOff>
      <xdr:row>39</xdr:row>
      <xdr:rowOff>25502</xdr:rowOff>
    </xdr:to>
    <xdr:cxnSp macro="">
      <xdr:nvCxnSpPr>
        <xdr:cNvPr id="116" name="直線コネクタ 115"/>
        <xdr:cNvCxnSpPr/>
      </xdr:nvCxnSpPr>
      <xdr:spPr bwMode="auto">
        <a:xfrm>
          <a:off x="5003800" y="7479451"/>
          <a:ext cx="647700" cy="185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16277</xdr:rowOff>
    </xdr:from>
    <xdr:ext cx="762000" cy="259045"/>
    <xdr:sp macro="" textlink="">
      <xdr:nvSpPr>
        <xdr:cNvPr id="117" name="人口1人当たり決算額の推移平均値テキスト445"/>
        <xdr:cNvSpPr txBox="1"/>
      </xdr:nvSpPr>
      <xdr:spPr>
        <a:xfrm>
          <a:off x="5740400" y="662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171200</xdr:rowOff>
    </xdr:from>
    <xdr:to>
      <xdr:col>5</xdr:col>
      <xdr:colOff>34925</xdr:colOff>
      <xdr:row>35</xdr:row>
      <xdr:rowOff>272800</xdr:rowOff>
    </xdr:to>
    <xdr:sp macro="" textlink="">
      <xdr:nvSpPr>
        <xdr:cNvPr id="118" name="フローチャート : 判断 117"/>
        <xdr:cNvSpPr/>
      </xdr:nvSpPr>
      <xdr:spPr bwMode="auto">
        <a:xfrm>
          <a:off x="5600700" y="6781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60282</xdr:rowOff>
    </xdr:from>
    <xdr:to>
      <xdr:col>4</xdr:col>
      <xdr:colOff>469900</xdr:colOff>
      <xdr:row>38</xdr:row>
      <xdr:rowOff>11851</xdr:rowOff>
    </xdr:to>
    <xdr:cxnSp macro="">
      <xdr:nvCxnSpPr>
        <xdr:cNvPr id="119" name="直線コネクタ 118"/>
        <xdr:cNvCxnSpPr/>
      </xdr:nvCxnSpPr>
      <xdr:spPr bwMode="auto">
        <a:xfrm>
          <a:off x="4305300" y="7184982"/>
          <a:ext cx="698500" cy="294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171820</xdr:rowOff>
    </xdr:from>
    <xdr:to>
      <xdr:col>4</xdr:col>
      <xdr:colOff>520700</xdr:colOff>
      <xdr:row>35</xdr:row>
      <xdr:rowOff>273420</xdr:rowOff>
    </xdr:to>
    <xdr:sp macro="" textlink="">
      <xdr:nvSpPr>
        <xdr:cNvPr id="120" name="フローチャート : 判断 119"/>
        <xdr:cNvSpPr/>
      </xdr:nvSpPr>
      <xdr:spPr bwMode="auto">
        <a:xfrm>
          <a:off x="49530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283597</xdr:rowOff>
    </xdr:from>
    <xdr:ext cx="736600" cy="259045"/>
    <xdr:sp macro="" textlink="">
      <xdr:nvSpPr>
        <xdr:cNvPr id="121" name="テキスト ボックス 120"/>
        <xdr:cNvSpPr txBox="1"/>
      </xdr:nvSpPr>
      <xdr:spPr>
        <a:xfrm>
          <a:off x="4622800" y="6551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176378</xdr:rowOff>
    </xdr:from>
    <xdr:to>
      <xdr:col>3</xdr:col>
      <xdr:colOff>904875</xdr:colOff>
      <xdr:row>37</xdr:row>
      <xdr:rowOff>60282</xdr:rowOff>
    </xdr:to>
    <xdr:cxnSp macro="">
      <xdr:nvCxnSpPr>
        <xdr:cNvPr id="122" name="直線コネクタ 121"/>
        <xdr:cNvCxnSpPr/>
      </xdr:nvCxnSpPr>
      <xdr:spPr bwMode="auto">
        <a:xfrm>
          <a:off x="3606800" y="6786728"/>
          <a:ext cx="698500" cy="398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73228</xdr:rowOff>
    </xdr:from>
    <xdr:to>
      <xdr:col>3</xdr:col>
      <xdr:colOff>955675</xdr:colOff>
      <xdr:row>35</xdr:row>
      <xdr:rowOff>174828</xdr:rowOff>
    </xdr:to>
    <xdr:sp macro="" textlink="">
      <xdr:nvSpPr>
        <xdr:cNvPr id="123" name="フローチャート : 判断 122"/>
        <xdr:cNvSpPr/>
      </xdr:nvSpPr>
      <xdr:spPr bwMode="auto">
        <a:xfrm>
          <a:off x="42545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185005</xdr:rowOff>
    </xdr:from>
    <xdr:ext cx="762000" cy="259045"/>
    <xdr:sp macro="" textlink="">
      <xdr:nvSpPr>
        <xdr:cNvPr id="124" name="テキスト ボックス 123"/>
        <xdr:cNvSpPr txBox="1"/>
      </xdr:nvSpPr>
      <xdr:spPr>
        <a:xfrm>
          <a:off x="3924300" y="645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265205</xdr:rowOff>
    </xdr:from>
    <xdr:to>
      <xdr:col>3</xdr:col>
      <xdr:colOff>206375</xdr:colOff>
      <xdr:row>35</xdr:row>
      <xdr:rowOff>176378</xdr:rowOff>
    </xdr:to>
    <xdr:cxnSp macro="">
      <xdr:nvCxnSpPr>
        <xdr:cNvPr id="125" name="直線コネクタ 124"/>
        <xdr:cNvCxnSpPr/>
      </xdr:nvCxnSpPr>
      <xdr:spPr bwMode="auto">
        <a:xfrm>
          <a:off x="2908300" y="6532655"/>
          <a:ext cx="698500" cy="254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325145</xdr:rowOff>
    </xdr:from>
    <xdr:to>
      <xdr:col>3</xdr:col>
      <xdr:colOff>257175</xdr:colOff>
      <xdr:row>35</xdr:row>
      <xdr:rowOff>83845</xdr:rowOff>
    </xdr:to>
    <xdr:sp macro="" textlink="">
      <xdr:nvSpPr>
        <xdr:cNvPr id="126" name="フローチャート : 判断 125"/>
        <xdr:cNvSpPr/>
      </xdr:nvSpPr>
      <xdr:spPr bwMode="auto">
        <a:xfrm>
          <a:off x="3556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94022</xdr:rowOff>
    </xdr:from>
    <xdr:ext cx="762000" cy="259045"/>
    <xdr:sp macro="" textlink="">
      <xdr:nvSpPr>
        <xdr:cNvPr id="127" name="テキスト ボックス 126"/>
        <xdr:cNvSpPr txBox="1"/>
      </xdr:nvSpPr>
      <xdr:spPr>
        <a:xfrm>
          <a:off x="32258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227435</xdr:rowOff>
    </xdr:from>
    <xdr:to>
      <xdr:col>2</xdr:col>
      <xdr:colOff>692150</xdr:colOff>
      <xdr:row>34</xdr:row>
      <xdr:rowOff>329036</xdr:rowOff>
    </xdr:to>
    <xdr:sp macro="" textlink="">
      <xdr:nvSpPr>
        <xdr:cNvPr id="128" name="フローチャート : 判断 127"/>
        <xdr:cNvSpPr/>
      </xdr:nvSpPr>
      <xdr:spPr bwMode="auto">
        <a:xfrm>
          <a:off x="2857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313812</xdr:rowOff>
    </xdr:from>
    <xdr:ext cx="762000" cy="259045"/>
    <xdr:sp macro="" textlink="">
      <xdr:nvSpPr>
        <xdr:cNvPr id="129" name="テキスト ボックス 128"/>
        <xdr:cNvSpPr txBox="1"/>
      </xdr:nvSpPr>
      <xdr:spPr>
        <a:xfrm>
          <a:off x="2527300" y="658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38</xdr:row>
      <xdr:rowOff>146152</xdr:rowOff>
    </xdr:from>
    <xdr:to>
      <xdr:col>5</xdr:col>
      <xdr:colOff>34925</xdr:colOff>
      <xdr:row>39</xdr:row>
      <xdr:rowOff>76302</xdr:rowOff>
    </xdr:to>
    <xdr:sp macro="" textlink="">
      <xdr:nvSpPr>
        <xdr:cNvPr id="135" name="円/楕円 134"/>
        <xdr:cNvSpPr/>
      </xdr:nvSpPr>
      <xdr:spPr bwMode="auto">
        <a:xfrm>
          <a:off x="5600700" y="7613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38</xdr:row>
      <xdr:rowOff>54729</xdr:rowOff>
    </xdr:from>
    <xdr:ext cx="762000" cy="259045"/>
    <xdr:sp macro="" textlink="">
      <xdr:nvSpPr>
        <xdr:cNvPr id="136" name="人口1人当たり決算額の推移該当値テキスト445"/>
        <xdr:cNvSpPr txBox="1"/>
      </xdr:nvSpPr>
      <xdr:spPr>
        <a:xfrm>
          <a:off x="5740400" y="752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303951</xdr:rowOff>
    </xdr:from>
    <xdr:to>
      <xdr:col>4</xdr:col>
      <xdr:colOff>520700</xdr:colOff>
      <xdr:row>38</xdr:row>
      <xdr:rowOff>62651</xdr:rowOff>
    </xdr:to>
    <xdr:sp macro="" textlink="">
      <xdr:nvSpPr>
        <xdr:cNvPr id="137" name="円/楕円 136"/>
        <xdr:cNvSpPr/>
      </xdr:nvSpPr>
      <xdr:spPr bwMode="auto">
        <a:xfrm>
          <a:off x="4953000" y="7428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47428</xdr:rowOff>
    </xdr:from>
    <xdr:ext cx="736600" cy="259045"/>
    <xdr:sp macro="" textlink="">
      <xdr:nvSpPr>
        <xdr:cNvPr id="138" name="テキスト ボックス 137"/>
        <xdr:cNvSpPr txBox="1"/>
      </xdr:nvSpPr>
      <xdr:spPr>
        <a:xfrm>
          <a:off x="4622800" y="751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9482</xdr:rowOff>
    </xdr:from>
    <xdr:to>
      <xdr:col>3</xdr:col>
      <xdr:colOff>955675</xdr:colOff>
      <xdr:row>37</xdr:row>
      <xdr:rowOff>111082</xdr:rowOff>
    </xdr:to>
    <xdr:sp macro="" textlink="">
      <xdr:nvSpPr>
        <xdr:cNvPr id="139" name="円/楕円 138"/>
        <xdr:cNvSpPr/>
      </xdr:nvSpPr>
      <xdr:spPr bwMode="auto">
        <a:xfrm>
          <a:off x="4254500" y="7134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95859</xdr:rowOff>
    </xdr:from>
    <xdr:ext cx="762000" cy="259045"/>
    <xdr:sp macro="" textlink="">
      <xdr:nvSpPr>
        <xdr:cNvPr id="140" name="テキスト ボックス 139"/>
        <xdr:cNvSpPr txBox="1"/>
      </xdr:nvSpPr>
      <xdr:spPr>
        <a:xfrm>
          <a:off x="3924300" y="722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125578</xdr:rowOff>
    </xdr:from>
    <xdr:to>
      <xdr:col>3</xdr:col>
      <xdr:colOff>257175</xdr:colOff>
      <xdr:row>35</xdr:row>
      <xdr:rowOff>227178</xdr:rowOff>
    </xdr:to>
    <xdr:sp macro="" textlink="">
      <xdr:nvSpPr>
        <xdr:cNvPr id="141" name="円/楕円 140"/>
        <xdr:cNvSpPr/>
      </xdr:nvSpPr>
      <xdr:spPr bwMode="auto">
        <a:xfrm>
          <a:off x="3556000" y="6735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211955</xdr:rowOff>
    </xdr:from>
    <xdr:ext cx="762000" cy="259045"/>
    <xdr:sp macro="" textlink="">
      <xdr:nvSpPr>
        <xdr:cNvPr id="142" name="テキスト ボックス 141"/>
        <xdr:cNvSpPr txBox="1"/>
      </xdr:nvSpPr>
      <xdr:spPr>
        <a:xfrm>
          <a:off x="3225800" y="682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25,238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214405</xdr:rowOff>
    </xdr:from>
    <xdr:to>
      <xdr:col>2</xdr:col>
      <xdr:colOff>692150</xdr:colOff>
      <xdr:row>34</xdr:row>
      <xdr:rowOff>316006</xdr:rowOff>
    </xdr:to>
    <xdr:sp macro="" textlink="">
      <xdr:nvSpPr>
        <xdr:cNvPr id="143" name="円/楕円 142"/>
        <xdr:cNvSpPr/>
      </xdr:nvSpPr>
      <xdr:spPr bwMode="auto">
        <a:xfrm>
          <a:off x="2857500" y="648185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326182</xdr:rowOff>
    </xdr:from>
    <xdr:ext cx="762000" cy="259045"/>
    <xdr:sp macro="" textlink="">
      <xdr:nvSpPr>
        <xdr:cNvPr id="144" name="テキスト ボックス 143"/>
        <xdr:cNvSpPr txBox="1"/>
      </xdr:nvSpPr>
      <xdr:spPr>
        <a:xfrm>
          <a:off x="2527300" y="625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長崎県西海市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29,458
29,074
241.59
22,600,822
21,494,052
886,050
13,456,246
21,511,716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80835</xdr:rowOff>
    </xdr:from>
    <xdr:to>
      <xdr:col>6</xdr:col>
      <xdr:colOff>510540</xdr:colOff>
      <xdr:row>39</xdr:row>
      <xdr:rowOff>102730</xdr:rowOff>
    </xdr:to>
    <xdr:cxnSp macro="">
      <xdr:nvCxnSpPr>
        <xdr:cNvPr id="56" name="直線コネクタ 55"/>
        <xdr:cNvCxnSpPr/>
      </xdr:nvCxnSpPr>
      <xdr:spPr>
        <a:xfrm flipV="1">
          <a:off x="4633595" y="5395785"/>
          <a:ext cx="1270" cy="13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106557</xdr:rowOff>
    </xdr:from>
    <xdr:ext cx="534377" cy="259045"/>
    <xdr:sp macro="" textlink="">
      <xdr:nvSpPr>
        <xdr:cNvPr id="57" name="人件費最小値テキスト"/>
        <xdr:cNvSpPr txBox="1"/>
      </xdr:nvSpPr>
      <xdr:spPr>
        <a:xfrm>
          <a:off x="4686300" y="67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6</xdr:col>
      <xdr:colOff>422275</xdr:colOff>
      <xdr:row>39</xdr:row>
      <xdr:rowOff>102730</xdr:rowOff>
    </xdr:from>
    <xdr:to>
      <xdr:col>6</xdr:col>
      <xdr:colOff>600075</xdr:colOff>
      <xdr:row>39</xdr:row>
      <xdr:rowOff>102730</xdr:rowOff>
    </xdr:to>
    <xdr:cxnSp macro="">
      <xdr:nvCxnSpPr>
        <xdr:cNvPr id="58" name="直線コネクタ 57"/>
        <xdr:cNvCxnSpPr/>
      </xdr:nvCxnSpPr>
      <xdr:spPr>
        <a:xfrm>
          <a:off x="4546600" y="67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27512</xdr:rowOff>
    </xdr:from>
    <xdr:ext cx="599010" cy="259045"/>
    <xdr:sp macro="" textlink="">
      <xdr:nvSpPr>
        <xdr:cNvPr id="59" name="人件費最大値テキスト"/>
        <xdr:cNvSpPr txBox="1"/>
      </xdr:nvSpPr>
      <xdr:spPr>
        <a:xfrm>
          <a:off x="4686300" y="51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165,135</a:t>
          </a:r>
          <a:endParaRPr kumimoji="1" lang="ja-JP" altLang="en-US" sz="1000" b="1">
            <a:latin typeface="ＭＳ Ｐゴシック"/>
          </a:endParaRPr>
        </a:p>
      </xdr:txBody>
    </xdr:sp>
    <xdr:clientData/>
  </xdr:oneCellAnchor>
  <xdr:twoCellAnchor>
    <xdr:from>
      <xdr:col>6</xdr:col>
      <xdr:colOff>422275</xdr:colOff>
      <xdr:row>31</xdr:row>
      <xdr:rowOff>80835</xdr:rowOff>
    </xdr:from>
    <xdr:to>
      <xdr:col>6</xdr:col>
      <xdr:colOff>600075</xdr:colOff>
      <xdr:row>31</xdr:row>
      <xdr:rowOff>80835</xdr:rowOff>
    </xdr:to>
    <xdr:cxnSp macro="">
      <xdr:nvCxnSpPr>
        <xdr:cNvPr id="60" name="直線コネクタ 59"/>
        <xdr:cNvCxnSpPr/>
      </xdr:nvCxnSpPr>
      <xdr:spPr>
        <a:xfrm>
          <a:off x="4546600" y="539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54750</xdr:rowOff>
    </xdr:from>
    <xdr:to>
      <xdr:col>6</xdr:col>
      <xdr:colOff>511175</xdr:colOff>
      <xdr:row>36</xdr:row>
      <xdr:rowOff>72301</xdr:rowOff>
    </xdr:to>
    <xdr:cxnSp macro="">
      <xdr:nvCxnSpPr>
        <xdr:cNvPr id="61" name="直線コネクタ 60"/>
        <xdr:cNvCxnSpPr/>
      </xdr:nvCxnSpPr>
      <xdr:spPr>
        <a:xfrm flipV="1">
          <a:off x="3797300" y="6226950"/>
          <a:ext cx="838200" cy="1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13657</xdr:rowOff>
    </xdr:from>
    <xdr:ext cx="534377" cy="259045"/>
    <xdr:sp macro="" textlink="">
      <xdr:nvSpPr>
        <xdr:cNvPr id="62" name="人件費平均値テキスト"/>
        <xdr:cNvSpPr txBox="1"/>
      </xdr:nvSpPr>
      <xdr:spPr>
        <a:xfrm>
          <a:off x="4686300" y="6357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35230</xdr:rowOff>
    </xdr:from>
    <xdr:to>
      <xdr:col>6</xdr:col>
      <xdr:colOff>561975</xdr:colOff>
      <xdr:row>37</xdr:row>
      <xdr:rowOff>136830</xdr:rowOff>
    </xdr:to>
    <xdr:sp macro="" textlink="">
      <xdr:nvSpPr>
        <xdr:cNvPr id="63" name="フローチャート : 判断 62"/>
        <xdr:cNvSpPr/>
      </xdr:nvSpPr>
      <xdr:spPr>
        <a:xfrm>
          <a:off x="4584700" y="63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68275</xdr:rowOff>
    </xdr:from>
    <xdr:to>
      <xdr:col>5</xdr:col>
      <xdr:colOff>358775</xdr:colOff>
      <xdr:row>36</xdr:row>
      <xdr:rowOff>72301</xdr:rowOff>
    </xdr:to>
    <xdr:cxnSp macro="">
      <xdr:nvCxnSpPr>
        <xdr:cNvPr id="64" name="直線コネクタ 63"/>
        <xdr:cNvCxnSpPr/>
      </xdr:nvCxnSpPr>
      <xdr:spPr>
        <a:xfrm>
          <a:off x="2908300" y="6240475"/>
          <a:ext cx="8890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72072</xdr:rowOff>
    </xdr:from>
    <xdr:to>
      <xdr:col>5</xdr:col>
      <xdr:colOff>409575</xdr:colOff>
      <xdr:row>38</xdr:row>
      <xdr:rowOff>2222</xdr:rowOff>
    </xdr:to>
    <xdr:sp macro="" textlink="">
      <xdr:nvSpPr>
        <xdr:cNvPr id="65" name="フローチャート : 判断 64"/>
        <xdr:cNvSpPr/>
      </xdr:nvSpPr>
      <xdr:spPr>
        <a:xfrm>
          <a:off x="3746500" y="641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164799</xdr:rowOff>
    </xdr:from>
    <xdr:ext cx="534377" cy="259045"/>
    <xdr:sp macro="" textlink="">
      <xdr:nvSpPr>
        <xdr:cNvPr id="66" name="テキスト ボックス 65"/>
        <xdr:cNvSpPr txBox="1"/>
      </xdr:nvSpPr>
      <xdr:spPr>
        <a:xfrm>
          <a:off x="3530111" y="650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31763</xdr:rowOff>
    </xdr:from>
    <xdr:to>
      <xdr:col>4</xdr:col>
      <xdr:colOff>155575</xdr:colOff>
      <xdr:row>36</xdr:row>
      <xdr:rowOff>68275</xdr:rowOff>
    </xdr:to>
    <xdr:cxnSp macro="">
      <xdr:nvCxnSpPr>
        <xdr:cNvPr id="67" name="直線コネクタ 66"/>
        <xdr:cNvCxnSpPr/>
      </xdr:nvCxnSpPr>
      <xdr:spPr>
        <a:xfrm>
          <a:off x="2019300" y="6203963"/>
          <a:ext cx="889000" cy="3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85738</xdr:rowOff>
    </xdr:from>
    <xdr:to>
      <xdr:col>4</xdr:col>
      <xdr:colOff>206375</xdr:colOff>
      <xdr:row>38</xdr:row>
      <xdr:rowOff>15887</xdr:rowOff>
    </xdr:to>
    <xdr:sp macro="" textlink="">
      <xdr:nvSpPr>
        <xdr:cNvPr id="68" name="フローチャート : 判断 67"/>
        <xdr:cNvSpPr/>
      </xdr:nvSpPr>
      <xdr:spPr>
        <a:xfrm>
          <a:off x="2857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7014</xdr:rowOff>
    </xdr:from>
    <xdr:ext cx="534377" cy="259045"/>
    <xdr:sp macro="" textlink="">
      <xdr:nvSpPr>
        <xdr:cNvPr id="69" name="テキスト ボックス 68"/>
        <xdr:cNvSpPr txBox="1"/>
      </xdr:nvSpPr>
      <xdr:spPr>
        <a:xfrm>
          <a:off x="2641111" y="65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112814</xdr:rowOff>
    </xdr:from>
    <xdr:to>
      <xdr:col>2</xdr:col>
      <xdr:colOff>638175</xdr:colOff>
      <xdr:row>36</xdr:row>
      <xdr:rowOff>31763</xdr:rowOff>
    </xdr:to>
    <xdr:cxnSp macro="">
      <xdr:nvCxnSpPr>
        <xdr:cNvPr id="70" name="直線コネクタ 69"/>
        <xdr:cNvCxnSpPr/>
      </xdr:nvCxnSpPr>
      <xdr:spPr>
        <a:xfrm>
          <a:off x="1130300" y="6113564"/>
          <a:ext cx="889000" cy="9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54788</xdr:rowOff>
    </xdr:from>
    <xdr:to>
      <xdr:col>3</xdr:col>
      <xdr:colOff>3175</xdr:colOff>
      <xdr:row>37</xdr:row>
      <xdr:rowOff>156388</xdr:rowOff>
    </xdr:to>
    <xdr:sp macro="" textlink="">
      <xdr:nvSpPr>
        <xdr:cNvPr id="71" name="フローチャート : 判断 70"/>
        <xdr:cNvSpPr/>
      </xdr:nvSpPr>
      <xdr:spPr>
        <a:xfrm>
          <a:off x="1968500" y="639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147515</xdr:rowOff>
    </xdr:from>
    <xdr:ext cx="534377" cy="259045"/>
    <xdr:sp macro="" textlink="">
      <xdr:nvSpPr>
        <xdr:cNvPr id="72" name="テキスト ボックス 71"/>
        <xdr:cNvSpPr txBox="1"/>
      </xdr:nvSpPr>
      <xdr:spPr>
        <a:xfrm>
          <a:off x="1752111" y="649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24752</xdr:rowOff>
    </xdr:from>
    <xdr:to>
      <xdr:col>1</xdr:col>
      <xdr:colOff>485775</xdr:colOff>
      <xdr:row>37</xdr:row>
      <xdr:rowOff>126352</xdr:rowOff>
    </xdr:to>
    <xdr:sp macro="" textlink="">
      <xdr:nvSpPr>
        <xdr:cNvPr id="73" name="フローチャート : 判断 72"/>
        <xdr:cNvSpPr/>
      </xdr:nvSpPr>
      <xdr:spPr>
        <a:xfrm>
          <a:off x="1079500" y="63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117479</xdr:rowOff>
    </xdr:from>
    <xdr:ext cx="534377" cy="259045"/>
    <xdr:sp macro="" textlink="">
      <xdr:nvSpPr>
        <xdr:cNvPr id="74" name="テキスト ボックス 73"/>
        <xdr:cNvSpPr txBox="1"/>
      </xdr:nvSpPr>
      <xdr:spPr>
        <a:xfrm>
          <a:off x="863111" y="646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3950</xdr:rowOff>
    </xdr:from>
    <xdr:to>
      <xdr:col>6</xdr:col>
      <xdr:colOff>561975</xdr:colOff>
      <xdr:row>36</xdr:row>
      <xdr:rowOff>105550</xdr:rowOff>
    </xdr:to>
    <xdr:sp macro="" textlink="">
      <xdr:nvSpPr>
        <xdr:cNvPr id="80" name="円/楕円 79"/>
        <xdr:cNvSpPr/>
      </xdr:nvSpPr>
      <xdr:spPr>
        <a:xfrm>
          <a:off x="4584700" y="617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26827</xdr:rowOff>
    </xdr:from>
    <xdr:ext cx="534377" cy="259045"/>
    <xdr:sp macro="" textlink="">
      <xdr:nvSpPr>
        <xdr:cNvPr id="81" name="人件費該当値テキスト"/>
        <xdr:cNvSpPr txBox="1"/>
      </xdr:nvSpPr>
      <xdr:spPr>
        <a:xfrm>
          <a:off x="4686300" y="602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99,689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21501</xdr:rowOff>
    </xdr:from>
    <xdr:to>
      <xdr:col>5</xdr:col>
      <xdr:colOff>409575</xdr:colOff>
      <xdr:row>36</xdr:row>
      <xdr:rowOff>123101</xdr:rowOff>
    </xdr:to>
    <xdr:sp macro="" textlink="">
      <xdr:nvSpPr>
        <xdr:cNvPr id="82" name="円/楕円 81"/>
        <xdr:cNvSpPr/>
      </xdr:nvSpPr>
      <xdr:spPr>
        <a:xfrm>
          <a:off x="3746500" y="619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139628</xdr:rowOff>
    </xdr:from>
    <xdr:ext cx="534377" cy="259045"/>
    <xdr:sp macro="" textlink="">
      <xdr:nvSpPr>
        <xdr:cNvPr id="83" name="テキスト ボックス 82"/>
        <xdr:cNvSpPr txBox="1"/>
      </xdr:nvSpPr>
      <xdr:spPr>
        <a:xfrm>
          <a:off x="3530111" y="596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98,307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17475</xdr:rowOff>
    </xdr:from>
    <xdr:to>
      <xdr:col>4</xdr:col>
      <xdr:colOff>206375</xdr:colOff>
      <xdr:row>36</xdr:row>
      <xdr:rowOff>119075</xdr:rowOff>
    </xdr:to>
    <xdr:sp macro="" textlink="">
      <xdr:nvSpPr>
        <xdr:cNvPr id="84" name="円/楕円 83"/>
        <xdr:cNvSpPr/>
      </xdr:nvSpPr>
      <xdr:spPr>
        <a:xfrm>
          <a:off x="2857500" y="61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135602</xdr:rowOff>
    </xdr:from>
    <xdr:ext cx="534377" cy="259045"/>
    <xdr:sp macro="" textlink="">
      <xdr:nvSpPr>
        <xdr:cNvPr id="85" name="テキスト ボックス 84"/>
        <xdr:cNvSpPr txBox="1"/>
      </xdr:nvSpPr>
      <xdr:spPr>
        <a:xfrm>
          <a:off x="2641111" y="596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98,624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152413</xdr:rowOff>
    </xdr:from>
    <xdr:to>
      <xdr:col>3</xdr:col>
      <xdr:colOff>3175</xdr:colOff>
      <xdr:row>36</xdr:row>
      <xdr:rowOff>82563</xdr:rowOff>
    </xdr:to>
    <xdr:sp macro="" textlink="">
      <xdr:nvSpPr>
        <xdr:cNvPr id="86" name="円/楕円 85"/>
        <xdr:cNvSpPr/>
      </xdr:nvSpPr>
      <xdr:spPr>
        <a:xfrm>
          <a:off x="1968500" y="615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99090</xdr:rowOff>
    </xdr:from>
    <xdr:ext cx="599010" cy="259045"/>
    <xdr:sp macro="" textlink="">
      <xdr:nvSpPr>
        <xdr:cNvPr id="87" name="テキスト ボックス 86"/>
        <xdr:cNvSpPr txBox="1"/>
      </xdr:nvSpPr>
      <xdr:spPr>
        <a:xfrm>
          <a:off x="1719794" y="5928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101,499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62014</xdr:rowOff>
    </xdr:from>
    <xdr:to>
      <xdr:col>1</xdr:col>
      <xdr:colOff>485775</xdr:colOff>
      <xdr:row>35</xdr:row>
      <xdr:rowOff>163614</xdr:rowOff>
    </xdr:to>
    <xdr:sp macro="" textlink="">
      <xdr:nvSpPr>
        <xdr:cNvPr id="88" name="円/楕円 87"/>
        <xdr:cNvSpPr/>
      </xdr:nvSpPr>
      <xdr:spPr>
        <a:xfrm>
          <a:off x="1079500" y="606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8691</xdr:rowOff>
    </xdr:from>
    <xdr:ext cx="599010" cy="259045"/>
    <xdr:sp macro="" textlink="">
      <xdr:nvSpPr>
        <xdr:cNvPr id="89" name="テキスト ボックス 88"/>
        <xdr:cNvSpPr txBox="1"/>
      </xdr:nvSpPr>
      <xdr:spPr>
        <a:xfrm>
          <a:off x="830794" y="583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98133</xdr:rowOff>
    </xdr:from>
    <xdr:to>
      <xdr:col>6</xdr:col>
      <xdr:colOff>510540</xdr:colOff>
      <xdr:row>58</xdr:row>
      <xdr:rowOff>155321</xdr:rowOff>
    </xdr:to>
    <xdr:cxnSp macro="">
      <xdr:nvCxnSpPr>
        <xdr:cNvPr id="114" name="直線コネクタ 113"/>
        <xdr:cNvCxnSpPr/>
      </xdr:nvCxnSpPr>
      <xdr:spPr>
        <a:xfrm flipV="1">
          <a:off x="4633595" y="8670633"/>
          <a:ext cx="1270" cy="1428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159148</xdr:rowOff>
    </xdr:from>
    <xdr:ext cx="534377" cy="259045"/>
    <xdr:sp macro="" textlink="">
      <xdr:nvSpPr>
        <xdr:cNvPr id="115" name="物件費最小値テキスト"/>
        <xdr:cNvSpPr txBox="1"/>
      </xdr:nvSpPr>
      <xdr:spPr>
        <a:xfrm>
          <a:off x="4686300" y="101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43,180</a:t>
          </a:r>
          <a:endParaRPr kumimoji="1" lang="ja-JP" altLang="en-US" sz="1000" b="1">
            <a:latin typeface="ＭＳ Ｐゴシック"/>
          </a:endParaRPr>
        </a:p>
      </xdr:txBody>
    </xdr:sp>
    <xdr:clientData/>
  </xdr:oneCellAnchor>
  <xdr:twoCellAnchor>
    <xdr:from>
      <xdr:col>6</xdr:col>
      <xdr:colOff>422275</xdr:colOff>
      <xdr:row>58</xdr:row>
      <xdr:rowOff>155321</xdr:rowOff>
    </xdr:from>
    <xdr:to>
      <xdr:col>6</xdr:col>
      <xdr:colOff>600075</xdr:colOff>
      <xdr:row>58</xdr:row>
      <xdr:rowOff>155321</xdr:rowOff>
    </xdr:to>
    <xdr:cxnSp macro="">
      <xdr:nvCxnSpPr>
        <xdr:cNvPr id="116" name="直線コネクタ 115"/>
        <xdr:cNvCxnSpPr/>
      </xdr:nvCxnSpPr>
      <xdr:spPr>
        <a:xfrm>
          <a:off x="4546600" y="1009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44810</xdr:rowOff>
    </xdr:from>
    <xdr:ext cx="599010" cy="259045"/>
    <xdr:sp macro="" textlink="">
      <xdr:nvSpPr>
        <xdr:cNvPr id="117" name="物件費最大値テキスト"/>
        <xdr:cNvSpPr txBox="1"/>
      </xdr:nvSpPr>
      <xdr:spPr>
        <a:xfrm>
          <a:off x="4686300" y="84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118,182</a:t>
          </a:r>
          <a:endParaRPr kumimoji="1" lang="ja-JP" altLang="en-US" sz="1000" b="1">
            <a:latin typeface="ＭＳ Ｐゴシック"/>
          </a:endParaRPr>
        </a:p>
      </xdr:txBody>
    </xdr:sp>
    <xdr:clientData/>
  </xdr:oneCellAnchor>
  <xdr:twoCellAnchor>
    <xdr:from>
      <xdr:col>6</xdr:col>
      <xdr:colOff>422275</xdr:colOff>
      <xdr:row>50</xdr:row>
      <xdr:rowOff>98133</xdr:rowOff>
    </xdr:from>
    <xdr:to>
      <xdr:col>6</xdr:col>
      <xdr:colOff>600075</xdr:colOff>
      <xdr:row>50</xdr:row>
      <xdr:rowOff>98133</xdr:rowOff>
    </xdr:to>
    <xdr:cxnSp macro="">
      <xdr:nvCxnSpPr>
        <xdr:cNvPr id="118" name="直線コネクタ 117"/>
        <xdr:cNvCxnSpPr/>
      </xdr:nvCxnSpPr>
      <xdr:spPr>
        <a:xfrm>
          <a:off x="4546600" y="86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145167</xdr:rowOff>
    </xdr:from>
    <xdr:to>
      <xdr:col>6</xdr:col>
      <xdr:colOff>511175</xdr:colOff>
      <xdr:row>55</xdr:row>
      <xdr:rowOff>3607</xdr:rowOff>
    </xdr:to>
    <xdr:cxnSp macro="">
      <xdr:nvCxnSpPr>
        <xdr:cNvPr id="119" name="直線コネクタ 118"/>
        <xdr:cNvCxnSpPr/>
      </xdr:nvCxnSpPr>
      <xdr:spPr>
        <a:xfrm flipV="1">
          <a:off x="3797300" y="9403467"/>
          <a:ext cx="838200" cy="2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79100</xdr:rowOff>
    </xdr:from>
    <xdr:ext cx="534377" cy="259045"/>
    <xdr:sp macro="" textlink="">
      <xdr:nvSpPr>
        <xdr:cNvPr id="120" name="物件費平均値テキスト"/>
        <xdr:cNvSpPr txBox="1"/>
      </xdr:nvSpPr>
      <xdr:spPr>
        <a:xfrm>
          <a:off x="4686300" y="9508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100673</xdr:rowOff>
    </xdr:from>
    <xdr:to>
      <xdr:col>6</xdr:col>
      <xdr:colOff>561975</xdr:colOff>
      <xdr:row>56</xdr:row>
      <xdr:rowOff>30823</xdr:rowOff>
    </xdr:to>
    <xdr:sp macro="" textlink="">
      <xdr:nvSpPr>
        <xdr:cNvPr id="121" name="フローチャート : 判断 120"/>
        <xdr:cNvSpPr/>
      </xdr:nvSpPr>
      <xdr:spPr>
        <a:xfrm>
          <a:off x="4584700" y="95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3607</xdr:rowOff>
    </xdr:from>
    <xdr:to>
      <xdr:col>5</xdr:col>
      <xdr:colOff>358775</xdr:colOff>
      <xdr:row>55</xdr:row>
      <xdr:rowOff>105010</xdr:rowOff>
    </xdr:to>
    <xdr:cxnSp macro="">
      <xdr:nvCxnSpPr>
        <xdr:cNvPr id="122" name="直線コネクタ 121"/>
        <xdr:cNvCxnSpPr/>
      </xdr:nvCxnSpPr>
      <xdr:spPr>
        <a:xfrm flipV="1">
          <a:off x="2908300" y="9433357"/>
          <a:ext cx="889000" cy="10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97834</xdr:rowOff>
    </xdr:from>
    <xdr:to>
      <xdr:col>5</xdr:col>
      <xdr:colOff>409575</xdr:colOff>
      <xdr:row>56</xdr:row>
      <xdr:rowOff>27984</xdr:rowOff>
    </xdr:to>
    <xdr:sp macro="" textlink="">
      <xdr:nvSpPr>
        <xdr:cNvPr id="123" name="フローチャート : 判断 122"/>
        <xdr:cNvSpPr/>
      </xdr:nvSpPr>
      <xdr:spPr>
        <a:xfrm>
          <a:off x="3746500" y="952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19111</xdr:rowOff>
    </xdr:from>
    <xdr:ext cx="534377" cy="259045"/>
    <xdr:sp macro="" textlink="">
      <xdr:nvSpPr>
        <xdr:cNvPr id="124" name="テキスト ボックス 123"/>
        <xdr:cNvSpPr txBox="1"/>
      </xdr:nvSpPr>
      <xdr:spPr>
        <a:xfrm>
          <a:off x="3530111" y="96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99790</xdr:rowOff>
    </xdr:from>
    <xdr:to>
      <xdr:col>4</xdr:col>
      <xdr:colOff>155575</xdr:colOff>
      <xdr:row>55</xdr:row>
      <xdr:rowOff>105010</xdr:rowOff>
    </xdr:to>
    <xdr:cxnSp macro="">
      <xdr:nvCxnSpPr>
        <xdr:cNvPr id="125" name="直線コネクタ 124"/>
        <xdr:cNvCxnSpPr/>
      </xdr:nvCxnSpPr>
      <xdr:spPr>
        <a:xfrm>
          <a:off x="2019300" y="9529540"/>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108388</xdr:rowOff>
    </xdr:from>
    <xdr:to>
      <xdr:col>4</xdr:col>
      <xdr:colOff>206375</xdr:colOff>
      <xdr:row>56</xdr:row>
      <xdr:rowOff>38538</xdr:rowOff>
    </xdr:to>
    <xdr:sp macro="" textlink="">
      <xdr:nvSpPr>
        <xdr:cNvPr id="126" name="フローチャート : 判断 125"/>
        <xdr:cNvSpPr/>
      </xdr:nvSpPr>
      <xdr:spPr>
        <a:xfrm>
          <a:off x="2857500" y="953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29665</xdr:rowOff>
    </xdr:from>
    <xdr:ext cx="534377" cy="259045"/>
    <xdr:sp macro="" textlink="">
      <xdr:nvSpPr>
        <xdr:cNvPr id="127" name="テキスト ボックス 126"/>
        <xdr:cNvSpPr txBox="1"/>
      </xdr:nvSpPr>
      <xdr:spPr>
        <a:xfrm>
          <a:off x="2641111" y="963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80340</xdr:rowOff>
    </xdr:from>
    <xdr:to>
      <xdr:col>2</xdr:col>
      <xdr:colOff>638175</xdr:colOff>
      <xdr:row>55</xdr:row>
      <xdr:rowOff>99790</xdr:rowOff>
    </xdr:to>
    <xdr:cxnSp macro="">
      <xdr:nvCxnSpPr>
        <xdr:cNvPr id="128" name="直線コネクタ 127"/>
        <xdr:cNvCxnSpPr/>
      </xdr:nvCxnSpPr>
      <xdr:spPr>
        <a:xfrm>
          <a:off x="1130300" y="9510090"/>
          <a:ext cx="889000" cy="1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75870</xdr:rowOff>
    </xdr:from>
    <xdr:to>
      <xdr:col>3</xdr:col>
      <xdr:colOff>3175</xdr:colOff>
      <xdr:row>57</xdr:row>
      <xdr:rowOff>6020</xdr:rowOff>
    </xdr:to>
    <xdr:sp macro="" textlink="">
      <xdr:nvSpPr>
        <xdr:cNvPr id="129" name="フローチャート : 判断 128"/>
        <xdr:cNvSpPr/>
      </xdr:nvSpPr>
      <xdr:spPr>
        <a:xfrm>
          <a:off x="1968500" y="96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168597</xdr:rowOff>
    </xdr:from>
    <xdr:ext cx="534377" cy="259045"/>
    <xdr:sp macro="" textlink="">
      <xdr:nvSpPr>
        <xdr:cNvPr id="130" name="テキスト ボックス 129"/>
        <xdr:cNvSpPr txBox="1"/>
      </xdr:nvSpPr>
      <xdr:spPr>
        <a:xfrm>
          <a:off x="1752111" y="976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59201</xdr:rowOff>
    </xdr:from>
    <xdr:to>
      <xdr:col>1</xdr:col>
      <xdr:colOff>485775</xdr:colOff>
      <xdr:row>56</xdr:row>
      <xdr:rowOff>160801</xdr:rowOff>
    </xdr:to>
    <xdr:sp macro="" textlink="">
      <xdr:nvSpPr>
        <xdr:cNvPr id="131" name="フローチャート : 判断 130"/>
        <xdr:cNvSpPr/>
      </xdr:nvSpPr>
      <xdr:spPr>
        <a:xfrm>
          <a:off x="1079500" y="966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151928</xdr:rowOff>
    </xdr:from>
    <xdr:ext cx="534377" cy="259045"/>
    <xdr:sp macro="" textlink="">
      <xdr:nvSpPr>
        <xdr:cNvPr id="132" name="テキスト ボックス 131"/>
        <xdr:cNvSpPr txBox="1"/>
      </xdr:nvSpPr>
      <xdr:spPr>
        <a:xfrm>
          <a:off x="863111" y="97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94367</xdr:rowOff>
    </xdr:from>
    <xdr:to>
      <xdr:col>6</xdr:col>
      <xdr:colOff>561975</xdr:colOff>
      <xdr:row>55</xdr:row>
      <xdr:rowOff>24517</xdr:rowOff>
    </xdr:to>
    <xdr:sp macro="" textlink="">
      <xdr:nvSpPr>
        <xdr:cNvPr id="138" name="円/楕円 137"/>
        <xdr:cNvSpPr/>
      </xdr:nvSpPr>
      <xdr:spPr>
        <a:xfrm>
          <a:off x="4584700" y="935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117244</xdr:rowOff>
    </xdr:from>
    <xdr:ext cx="534377" cy="259045"/>
    <xdr:sp macro="" textlink="">
      <xdr:nvSpPr>
        <xdr:cNvPr id="139" name="物件費該当値テキスト"/>
        <xdr:cNvSpPr txBox="1"/>
      </xdr:nvSpPr>
      <xdr:spPr>
        <a:xfrm>
          <a:off x="4686300" y="920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79,713</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124257</xdr:rowOff>
    </xdr:from>
    <xdr:to>
      <xdr:col>5</xdr:col>
      <xdr:colOff>409575</xdr:colOff>
      <xdr:row>55</xdr:row>
      <xdr:rowOff>54407</xdr:rowOff>
    </xdr:to>
    <xdr:sp macro="" textlink="">
      <xdr:nvSpPr>
        <xdr:cNvPr id="140" name="円/楕円 139"/>
        <xdr:cNvSpPr/>
      </xdr:nvSpPr>
      <xdr:spPr>
        <a:xfrm>
          <a:off x="3746500" y="938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70934</xdr:rowOff>
    </xdr:from>
    <xdr:ext cx="534377" cy="259045"/>
    <xdr:sp macro="" textlink="">
      <xdr:nvSpPr>
        <xdr:cNvPr id="141" name="テキスト ボックス 140"/>
        <xdr:cNvSpPr txBox="1"/>
      </xdr:nvSpPr>
      <xdr:spPr>
        <a:xfrm>
          <a:off x="3530111" y="915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78,144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54210</xdr:rowOff>
    </xdr:from>
    <xdr:to>
      <xdr:col>4</xdr:col>
      <xdr:colOff>206375</xdr:colOff>
      <xdr:row>55</xdr:row>
      <xdr:rowOff>155810</xdr:rowOff>
    </xdr:to>
    <xdr:sp macro="" textlink="">
      <xdr:nvSpPr>
        <xdr:cNvPr id="142" name="円/楕円 141"/>
        <xdr:cNvSpPr/>
      </xdr:nvSpPr>
      <xdr:spPr>
        <a:xfrm>
          <a:off x="2857500" y="94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887</xdr:rowOff>
    </xdr:from>
    <xdr:ext cx="534377" cy="259045"/>
    <xdr:sp macro="" textlink="">
      <xdr:nvSpPr>
        <xdr:cNvPr id="143" name="テキスト ボックス 142"/>
        <xdr:cNvSpPr txBox="1"/>
      </xdr:nvSpPr>
      <xdr:spPr>
        <a:xfrm>
          <a:off x="2641111" y="925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72,821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48990</xdr:rowOff>
    </xdr:from>
    <xdr:to>
      <xdr:col>3</xdr:col>
      <xdr:colOff>3175</xdr:colOff>
      <xdr:row>55</xdr:row>
      <xdr:rowOff>150590</xdr:rowOff>
    </xdr:to>
    <xdr:sp macro="" textlink="">
      <xdr:nvSpPr>
        <xdr:cNvPr id="144" name="円/楕円 143"/>
        <xdr:cNvSpPr/>
      </xdr:nvSpPr>
      <xdr:spPr>
        <a:xfrm>
          <a:off x="1968500" y="94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167117</xdr:rowOff>
    </xdr:from>
    <xdr:ext cx="534377" cy="259045"/>
    <xdr:sp macro="" textlink="">
      <xdr:nvSpPr>
        <xdr:cNvPr id="145" name="テキスト ボックス 144"/>
        <xdr:cNvSpPr txBox="1"/>
      </xdr:nvSpPr>
      <xdr:spPr>
        <a:xfrm>
          <a:off x="1752111" y="925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73,095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29540</xdr:rowOff>
    </xdr:from>
    <xdr:to>
      <xdr:col>1</xdr:col>
      <xdr:colOff>485775</xdr:colOff>
      <xdr:row>55</xdr:row>
      <xdr:rowOff>131140</xdr:rowOff>
    </xdr:to>
    <xdr:sp macro="" textlink="">
      <xdr:nvSpPr>
        <xdr:cNvPr id="146" name="円/楕円 145"/>
        <xdr:cNvSpPr/>
      </xdr:nvSpPr>
      <xdr:spPr>
        <a:xfrm>
          <a:off x="1079500" y="945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147667</xdr:rowOff>
    </xdr:from>
    <xdr:ext cx="534377" cy="259045"/>
    <xdr:sp macro="" textlink="">
      <xdr:nvSpPr>
        <xdr:cNvPr id="147" name="テキスト ボックス 146"/>
        <xdr:cNvSpPr txBox="1"/>
      </xdr:nvSpPr>
      <xdr:spPr>
        <a:xfrm>
          <a:off x="863111" y="923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53289</xdr:rowOff>
    </xdr:from>
    <xdr:to>
      <xdr:col>6</xdr:col>
      <xdr:colOff>510540</xdr:colOff>
      <xdr:row>79</xdr:row>
      <xdr:rowOff>80395</xdr:rowOff>
    </xdr:to>
    <xdr:cxnSp macro="">
      <xdr:nvCxnSpPr>
        <xdr:cNvPr id="173" name="直線コネクタ 172"/>
        <xdr:cNvCxnSpPr/>
      </xdr:nvCxnSpPr>
      <xdr:spPr>
        <a:xfrm flipV="1">
          <a:off x="4633595" y="12054789"/>
          <a:ext cx="1270" cy="157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84222</xdr:rowOff>
    </xdr:from>
    <xdr:ext cx="378565" cy="259045"/>
    <xdr:sp macro="" textlink="">
      <xdr:nvSpPr>
        <xdr:cNvPr id="174"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79</xdr:row>
      <xdr:rowOff>80395</xdr:rowOff>
    </xdr:from>
    <xdr:to>
      <xdr:col>6</xdr:col>
      <xdr:colOff>600075</xdr:colOff>
      <xdr:row>79</xdr:row>
      <xdr:rowOff>80395</xdr:rowOff>
    </xdr:to>
    <xdr:cxnSp macro="">
      <xdr:nvCxnSpPr>
        <xdr:cNvPr id="175" name="直線コネクタ 174"/>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171416</xdr:rowOff>
    </xdr:from>
    <xdr:ext cx="534377" cy="259045"/>
    <xdr:sp macro="" textlink="">
      <xdr:nvSpPr>
        <xdr:cNvPr id="176" name="維持補修費最大値テキスト"/>
        <xdr:cNvSpPr txBox="1"/>
      </xdr:nvSpPr>
      <xdr:spPr>
        <a:xfrm>
          <a:off x="4686300" y="11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48,646</a:t>
          </a:r>
          <a:endParaRPr kumimoji="1" lang="ja-JP" altLang="en-US" sz="1000" b="1">
            <a:latin typeface="ＭＳ Ｐゴシック"/>
          </a:endParaRPr>
        </a:p>
      </xdr:txBody>
    </xdr:sp>
    <xdr:clientData/>
  </xdr:oneCellAnchor>
  <xdr:twoCellAnchor>
    <xdr:from>
      <xdr:col>6</xdr:col>
      <xdr:colOff>422275</xdr:colOff>
      <xdr:row>70</xdr:row>
      <xdr:rowOff>53289</xdr:rowOff>
    </xdr:from>
    <xdr:to>
      <xdr:col>6</xdr:col>
      <xdr:colOff>600075</xdr:colOff>
      <xdr:row>70</xdr:row>
      <xdr:rowOff>53289</xdr:rowOff>
    </xdr:to>
    <xdr:cxnSp macro="">
      <xdr:nvCxnSpPr>
        <xdr:cNvPr id="177" name="直線コネクタ 176"/>
        <xdr:cNvCxnSpPr/>
      </xdr:nvCxnSpPr>
      <xdr:spPr>
        <a:xfrm>
          <a:off x="4546600" y="1205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72329</xdr:rowOff>
    </xdr:from>
    <xdr:to>
      <xdr:col>6</xdr:col>
      <xdr:colOff>511175</xdr:colOff>
      <xdr:row>78</xdr:row>
      <xdr:rowOff>83562</xdr:rowOff>
    </xdr:to>
    <xdr:cxnSp macro="">
      <xdr:nvCxnSpPr>
        <xdr:cNvPr id="178" name="直線コネクタ 177"/>
        <xdr:cNvCxnSpPr/>
      </xdr:nvCxnSpPr>
      <xdr:spPr>
        <a:xfrm flipV="1">
          <a:off x="3797300" y="13445429"/>
          <a:ext cx="838200" cy="1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18051</xdr:rowOff>
    </xdr:from>
    <xdr:ext cx="469744" cy="259045"/>
    <xdr:sp macro="" textlink="">
      <xdr:nvSpPr>
        <xdr:cNvPr id="179" name="維持補修費平均値テキスト"/>
        <xdr:cNvSpPr txBox="1"/>
      </xdr:nvSpPr>
      <xdr:spPr>
        <a:xfrm>
          <a:off x="4686300" y="1321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166624</xdr:rowOff>
    </xdr:from>
    <xdr:to>
      <xdr:col>6</xdr:col>
      <xdr:colOff>561975</xdr:colOff>
      <xdr:row>78</xdr:row>
      <xdr:rowOff>96774</xdr:rowOff>
    </xdr:to>
    <xdr:sp macro="" textlink="">
      <xdr:nvSpPr>
        <xdr:cNvPr id="180" name="フローチャート : 判断 179"/>
        <xdr:cNvSpPr/>
      </xdr:nvSpPr>
      <xdr:spPr>
        <a:xfrm>
          <a:off x="45847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83562</xdr:rowOff>
    </xdr:from>
    <xdr:to>
      <xdr:col>5</xdr:col>
      <xdr:colOff>358775</xdr:colOff>
      <xdr:row>78</xdr:row>
      <xdr:rowOff>120204</xdr:rowOff>
    </xdr:to>
    <xdr:cxnSp macro="">
      <xdr:nvCxnSpPr>
        <xdr:cNvPr id="181" name="直線コネクタ 180"/>
        <xdr:cNvCxnSpPr/>
      </xdr:nvCxnSpPr>
      <xdr:spPr>
        <a:xfrm flipV="1">
          <a:off x="2908300" y="13456662"/>
          <a:ext cx="889000" cy="3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163195</xdr:rowOff>
    </xdr:from>
    <xdr:to>
      <xdr:col>5</xdr:col>
      <xdr:colOff>409575</xdr:colOff>
      <xdr:row>78</xdr:row>
      <xdr:rowOff>93345</xdr:rowOff>
    </xdr:to>
    <xdr:sp macro="" textlink="">
      <xdr:nvSpPr>
        <xdr:cNvPr id="182" name="フローチャート : 判断 181"/>
        <xdr:cNvSpPr/>
      </xdr:nvSpPr>
      <xdr:spPr>
        <a:xfrm>
          <a:off x="3746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109872</xdr:rowOff>
    </xdr:from>
    <xdr:ext cx="469744" cy="259045"/>
    <xdr:sp macro="" textlink="">
      <xdr:nvSpPr>
        <xdr:cNvPr id="183" name="テキスト ボックス 182"/>
        <xdr:cNvSpPr txBox="1"/>
      </xdr:nvSpPr>
      <xdr:spPr>
        <a:xfrm>
          <a:off x="3562427"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120204</xdr:rowOff>
    </xdr:from>
    <xdr:to>
      <xdr:col>4</xdr:col>
      <xdr:colOff>155575</xdr:colOff>
      <xdr:row>78</xdr:row>
      <xdr:rowOff>125233</xdr:rowOff>
    </xdr:to>
    <xdr:cxnSp macro="">
      <xdr:nvCxnSpPr>
        <xdr:cNvPr id="184" name="直線コネクタ 183"/>
        <xdr:cNvCxnSpPr/>
      </xdr:nvCxnSpPr>
      <xdr:spPr>
        <a:xfrm flipV="1">
          <a:off x="2019300" y="1349330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17120</xdr:rowOff>
    </xdr:from>
    <xdr:to>
      <xdr:col>4</xdr:col>
      <xdr:colOff>206375</xdr:colOff>
      <xdr:row>78</xdr:row>
      <xdr:rowOff>118720</xdr:rowOff>
    </xdr:to>
    <xdr:sp macro="" textlink="">
      <xdr:nvSpPr>
        <xdr:cNvPr id="185" name="フローチャート : 判断 184"/>
        <xdr:cNvSpPr/>
      </xdr:nvSpPr>
      <xdr:spPr>
        <a:xfrm>
          <a:off x="2857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135247</xdr:rowOff>
    </xdr:from>
    <xdr:ext cx="469744" cy="259045"/>
    <xdr:sp macro="" textlink="">
      <xdr:nvSpPr>
        <xdr:cNvPr id="186" name="テキスト ボックス 185"/>
        <xdr:cNvSpPr txBox="1"/>
      </xdr:nvSpPr>
      <xdr:spPr>
        <a:xfrm>
          <a:off x="2673427"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125233</xdr:rowOff>
    </xdr:from>
    <xdr:to>
      <xdr:col>2</xdr:col>
      <xdr:colOff>638175</xdr:colOff>
      <xdr:row>78</xdr:row>
      <xdr:rowOff>148616</xdr:rowOff>
    </xdr:to>
    <xdr:cxnSp macro="">
      <xdr:nvCxnSpPr>
        <xdr:cNvPr id="187" name="直線コネクタ 186"/>
        <xdr:cNvCxnSpPr/>
      </xdr:nvCxnSpPr>
      <xdr:spPr>
        <a:xfrm flipV="1">
          <a:off x="1130300" y="13498333"/>
          <a:ext cx="889000" cy="2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11471</xdr:rowOff>
    </xdr:from>
    <xdr:to>
      <xdr:col>3</xdr:col>
      <xdr:colOff>3175</xdr:colOff>
      <xdr:row>78</xdr:row>
      <xdr:rowOff>113071</xdr:rowOff>
    </xdr:to>
    <xdr:sp macro="" textlink="">
      <xdr:nvSpPr>
        <xdr:cNvPr id="188" name="フローチャート : 判断 187"/>
        <xdr:cNvSpPr/>
      </xdr:nvSpPr>
      <xdr:spPr>
        <a:xfrm>
          <a:off x="1968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129598</xdr:rowOff>
    </xdr:from>
    <xdr:ext cx="469744" cy="259045"/>
    <xdr:sp macro="" textlink="">
      <xdr:nvSpPr>
        <xdr:cNvPr id="189" name="テキスト ボックス 188"/>
        <xdr:cNvSpPr txBox="1"/>
      </xdr:nvSpPr>
      <xdr:spPr>
        <a:xfrm>
          <a:off x="1784427" y="131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9968</xdr:rowOff>
    </xdr:from>
    <xdr:to>
      <xdr:col>1</xdr:col>
      <xdr:colOff>485775</xdr:colOff>
      <xdr:row>78</xdr:row>
      <xdr:rowOff>111568</xdr:rowOff>
    </xdr:to>
    <xdr:sp macro="" textlink="">
      <xdr:nvSpPr>
        <xdr:cNvPr id="190" name="フローチャート : 判断 189"/>
        <xdr:cNvSpPr/>
      </xdr:nvSpPr>
      <xdr:spPr>
        <a:xfrm>
          <a:off x="1079500" y="1338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128095</xdr:rowOff>
    </xdr:from>
    <xdr:ext cx="469744" cy="259045"/>
    <xdr:sp macro="" textlink="">
      <xdr:nvSpPr>
        <xdr:cNvPr id="191" name="テキスト ボックス 190"/>
        <xdr:cNvSpPr txBox="1"/>
      </xdr:nvSpPr>
      <xdr:spPr>
        <a:xfrm>
          <a:off x="895427" y="1315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21529</xdr:rowOff>
    </xdr:from>
    <xdr:to>
      <xdr:col>6</xdr:col>
      <xdr:colOff>561975</xdr:colOff>
      <xdr:row>78</xdr:row>
      <xdr:rowOff>123129</xdr:rowOff>
    </xdr:to>
    <xdr:sp macro="" textlink="">
      <xdr:nvSpPr>
        <xdr:cNvPr id="197" name="円/楕円 196"/>
        <xdr:cNvSpPr/>
      </xdr:nvSpPr>
      <xdr:spPr>
        <a:xfrm>
          <a:off x="4584700" y="1339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171406</xdr:rowOff>
    </xdr:from>
    <xdr:ext cx="469744" cy="259045"/>
    <xdr:sp macro="" textlink="">
      <xdr:nvSpPr>
        <xdr:cNvPr id="198" name="維持補修費該当値テキスト"/>
        <xdr:cNvSpPr txBox="1"/>
      </xdr:nvSpPr>
      <xdr:spPr>
        <a:xfrm>
          <a:off x="4686300" y="1337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32762</xdr:rowOff>
    </xdr:from>
    <xdr:to>
      <xdr:col>5</xdr:col>
      <xdr:colOff>409575</xdr:colOff>
      <xdr:row>78</xdr:row>
      <xdr:rowOff>134362</xdr:rowOff>
    </xdr:to>
    <xdr:sp macro="" textlink="">
      <xdr:nvSpPr>
        <xdr:cNvPr id="199" name="円/楕円 198"/>
        <xdr:cNvSpPr/>
      </xdr:nvSpPr>
      <xdr:spPr>
        <a:xfrm>
          <a:off x="3746500" y="1340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125489</xdr:rowOff>
    </xdr:from>
    <xdr:ext cx="469744" cy="259045"/>
    <xdr:sp macro="" textlink="">
      <xdr:nvSpPr>
        <xdr:cNvPr id="200" name="テキスト ボックス 199"/>
        <xdr:cNvSpPr txBox="1"/>
      </xdr:nvSpPr>
      <xdr:spPr>
        <a:xfrm>
          <a:off x="3562427" y="13498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69404</xdr:rowOff>
    </xdr:from>
    <xdr:to>
      <xdr:col>4</xdr:col>
      <xdr:colOff>206375</xdr:colOff>
      <xdr:row>78</xdr:row>
      <xdr:rowOff>171004</xdr:rowOff>
    </xdr:to>
    <xdr:sp macro="" textlink="">
      <xdr:nvSpPr>
        <xdr:cNvPr id="201" name="円/楕円 200"/>
        <xdr:cNvSpPr/>
      </xdr:nvSpPr>
      <xdr:spPr>
        <a:xfrm>
          <a:off x="2857500" y="1344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162131</xdr:rowOff>
    </xdr:from>
    <xdr:ext cx="469744" cy="259045"/>
    <xdr:sp macro="" textlink="">
      <xdr:nvSpPr>
        <xdr:cNvPr id="202" name="テキスト ボックス 201"/>
        <xdr:cNvSpPr txBox="1"/>
      </xdr:nvSpPr>
      <xdr:spPr>
        <a:xfrm>
          <a:off x="2673427" y="1353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74433</xdr:rowOff>
    </xdr:from>
    <xdr:to>
      <xdr:col>3</xdr:col>
      <xdr:colOff>3175</xdr:colOff>
      <xdr:row>79</xdr:row>
      <xdr:rowOff>4583</xdr:rowOff>
    </xdr:to>
    <xdr:sp macro="" textlink="">
      <xdr:nvSpPr>
        <xdr:cNvPr id="203" name="円/楕円 202"/>
        <xdr:cNvSpPr/>
      </xdr:nvSpPr>
      <xdr:spPr>
        <a:xfrm>
          <a:off x="1968500" y="1344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167160</xdr:rowOff>
    </xdr:from>
    <xdr:ext cx="469744" cy="259045"/>
    <xdr:sp macro="" textlink="">
      <xdr:nvSpPr>
        <xdr:cNvPr id="204" name="テキスト ボックス 203"/>
        <xdr:cNvSpPr txBox="1"/>
      </xdr:nvSpPr>
      <xdr:spPr>
        <a:xfrm>
          <a:off x="1784427" y="1354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97816</xdr:rowOff>
    </xdr:from>
    <xdr:to>
      <xdr:col>1</xdr:col>
      <xdr:colOff>485775</xdr:colOff>
      <xdr:row>79</xdr:row>
      <xdr:rowOff>27966</xdr:rowOff>
    </xdr:to>
    <xdr:sp macro="" textlink="">
      <xdr:nvSpPr>
        <xdr:cNvPr id="205" name="円/楕円 204"/>
        <xdr:cNvSpPr/>
      </xdr:nvSpPr>
      <xdr:spPr>
        <a:xfrm>
          <a:off x="1079500" y="1347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19093</xdr:rowOff>
    </xdr:from>
    <xdr:ext cx="469744" cy="259045"/>
    <xdr:sp macro="" textlink="">
      <xdr:nvSpPr>
        <xdr:cNvPr id="206" name="テキスト ボックス 205"/>
        <xdr:cNvSpPr txBox="1"/>
      </xdr:nvSpPr>
      <xdr:spPr>
        <a:xfrm>
          <a:off x="895427" y="1356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129,601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11830</xdr:rowOff>
    </xdr:from>
    <xdr:to>
      <xdr:col>6</xdr:col>
      <xdr:colOff>510540</xdr:colOff>
      <xdr:row>98</xdr:row>
      <xdr:rowOff>41697</xdr:rowOff>
    </xdr:to>
    <xdr:cxnSp macro="">
      <xdr:nvCxnSpPr>
        <xdr:cNvPr id="233" name="直線コネクタ 232"/>
        <xdr:cNvCxnSpPr/>
      </xdr:nvCxnSpPr>
      <xdr:spPr>
        <a:xfrm flipV="1">
          <a:off x="4633595" y="15442330"/>
          <a:ext cx="1270" cy="140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45524</xdr:rowOff>
    </xdr:from>
    <xdr:ext cx="534377" cy="259045"/>
    <xdr:sp macro="" textlink="">
      <xdr:nvSpPr>
        <xdr:cNvPr id="234" name="扶助費最小値テキスト"/>
        <xdr:cNvSpPr txBox="1"/>
      </xdr:nvSpPr>
      <xdr:spPr>
        <a:xfrm>
          <a:off x="4686300" y="168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54,002</a:t>
          </a:r>
          <a:endParaRPr kumimoji="1" lang="ja-JP" altLang="en-US" sz="1000" b="1">
            <a:latin typeface="ＭＳ Ｐゴシック"/>
          </a:endParaRPr>
        </a:p>
      </xdr:txBody>
    </xdr:sp>
    <xdr:clientData/>
  </xdr:oneCellAnchor>
  <xdr:twoCellAnchor>
    <xdr:from>
      <xdr:col>6</xdr:col>
      <xdr:colOff>422275</xdr:colOff>
      <xdr:row>98</xdr:row>
      <xdr:rowOff>41697</xdr:rowOff>
    </xdr:from>
    <xdr:to>
      <xdr:col>6</xdr:col>
      <xdr:colOff>600075</xdr:colOff>
      <xdr:row>98</xdr:row>
      <xdr:rowOff>41697</xdr:rowOff>
    </xdr:to>
    <xdr:cxnSp macro="">
      <xdr:nvCxnSpPr>
        <xdr:cNvPr id="235" name="直線コネクタ 234"/>
        <xdr:cNvCxnSpPr/>
      </xdr:nvCxnSpPr>
      <xdr:spPr>
        <a:xfrm>
          <a:off x="4546600" y="168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129957</xdr:rowOff>
    </xdr:from>
    <xdr:ext cx="599010" cy="259045"/>
    <xdr:sp macro="" textlink="">
      <xdr:nvSpPr>
        <xdr:cNvPr id="236" name="扶助費最大値テキスト"/>
        <xdr:cNvSpPr txBox="1"/>
      </xdr:nvSpPr>
      <xdr:spPr>
        <a:xfrm>
          <a:off x="4686300" y="1521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139,831</a:t>
          </a:r>
          <a:endParaRPr kumimoji="1" lang="ja-JP" altLang="en-US" sz="1000" b="1">
            <a:latin typeface="ＭＳ Ｐゴシック"/>
          </a:endParaRPr>
        </a:p>
      </xdr:txBody>
    </xdr:sp>
    <xdr:clientData/>
  </xdr:oneCellAnchor>
  <xdr:twoCellAnchor>
    <xdr:from>
      <xdr:col>6</xdr:col>
      <xdr:colOff>422275</xdr:colOff>
      <xdr:row>90</xdr:row>
      <xdr:rowOff>11830</xdr:rowOff>
    </xdr:from>
    <xdr:to>
      <xdr:col>6</xdr:col>
      <xdr:colOff>600075</xdr:colOff>
      <xdr:row>90</xdr:row>
      <xdr:rowOff>11830</xdr:rowOff>
    </xdr:to>
    <xdr:cxnSp macro="">
      <xdr:nvCxnSpPr>
        <xdr:cNvPr id="237" name="直線コネクタ 236"/>
        <xdr:cNvCxnSpPr/>
      </xdr:nvCxnSpPr>
      <xdr:spPr>
        <a:xfrm>
          <a:off x="4546600" y="154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138410</xdr:rowOff>
    </xdr:from>
    <xdr:to>
      <xdr:col>6</xdr:col>
      <xdr:colOff>511175</xdr:colOff>
      <xdr:row>92</xdr:row>
      <xdr:rowOff>39148</xdr:rowOff>
    </xdr:to>
    <xdr:cxnSp macro="">
      <xdr:nvCxnSpPr>
        <xdr:cNvPr id="238" name="直線コネクタ 237"/>
        <xdr:cNvCxnSpPr/>
      </xdr:nvCxnSpPr>
      <xdr:spPr>
        <a:xfrm flipV="1">
          <a:off x="3797300" y="15740360"/>
          <a:ext cx="838200" cy="7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167960</xdr:rowOff>
    </xdr:from>
    <xdr:ext cx="534377" cy="259045"/>
    <xdr:sp macro="" textlink="">
      <xdr:nvSpPr>
        <xdr:cNvPr id="239" name="扶助費平均値テキスト"/>
        <xdr:cNvSpPr txBox="1"/>
      </xdr:nvSpPr>
      <xdr:spPr>
        <a:xfrm>
          <a:off x="4686300" y="16284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18083</xdr:rowOff>
    </xdr:from>
    <xdr:to>
      <xdr:col>6</xdr:col>
      <xdr:colOff>561975</xdr:colOff>
      <xdr:row>95</xdr:row>
      <xdr:rowOff>119683</xdr:rowOff>
    </xdr:to>
    <xdr:sp macro="" textlink="">
      <xdr:nvSpPr>
        <xdr:cNvPr id="240" name="フローチャート : 判断 239"/>
        <xdr:cNvSpPr/>
      </xdr:nvSpPr>
      <xdr:spPr>
        <a:xfrm>
          <a:off x="4584700" y="1630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39148</xdr:rowOff>
    </xdr:from>
    <xdr:to>
      <xdr:col>5</xdr:col>
      <xdr:colOff>358775</xdr:colOff>
      <xdr:row>93</xdr:row>
      <xdr:rowOff>13252</xdr:rowOff>
    </xdr:to>
    <xdr:cxnSp macro="">
      <xdr:nvCxnSpPr>
        <xdr:cNvPr id="241" name="直線コネクタ 240"/>
        <xdr:cNvCxnSpPr/>
      </xdr:nvCxnSpPr>
      <xdr:spPr>
        <a:xfrm flipV="1">
          <a:off x="2908300" y="15812548"/>
          <a:ext cx="889000" cy="14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141739</xdr:rowOff>
    </xdr:from>
    <xdr:to>
      <xdr:col>5</xdr:col>
      <xdr:colOff>409575</xdr:colOff>
      <xdr:row>96</xdr:row>
      <xdr:rowOff>71889</xdr:rowOff>
    </xdr:to>
    <xdr:sp macro="" textlink="">
      <xdr:nvSpPr>
        <xdr:cNvPr id="242" name="フローチャート : 判断 241"/>
        <xdr:cNvSpPr/>
      </xdr:nvSpPr>
      <xdr:spPr>
        <a:xfrm>
          <a:off x="3746500" y="1642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63016</xdr:rowOff>
    </xdr:from>
    <xdr:ext cx="534377" cy="259045"/>
    <xdr:sp macro="" textlink="">
      <xdr:nvSpPr>
        <xdr:cNvPr id="243" name="テキスト ボックス 242"/>
        <xdr:cNvSpPr txBox="1"/>
      </xdr:nvSpPr>
      <xdr:spPr>
        <a:xfrm>
          <a:off x="3530111" y="1652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13252</xdr:rowOff>
    </xdr:from>
    <xdr:to>
      <xdr:col>4</xdr:col>
      <xdr:colOff>155575</xdr:colOff>
      <xdr:row>93</xdr:row>
      <xdr:rowOff>84347</xdr:rowOff>
    </xdr:to>
    <xdr:cxnSp macro="">
      <xdr:nvCxnSpPr>
        <xdr:cNvPr id="244" name="直線コネクタ 243"/>
        <xdr:cNvCxnSpPr/>
      </xdr:nvCxnSpPr>
      <xdr:spPr>
        <a:xfrm flipV="1">
          <a:off x="2019300" y="15958102"/>
          <a:ext cx="8890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66366</xdr:rowOff>
    </xdr:from>
    <xdr:to>
      <xdr:col>4</xdr:col>
      <xdr:colOff>206375</xdr:colOff>
      <xdr:row>96</xdr:row>
      <xdr:rowOff>167966</xdr:rowOff>
    </xdr:to>
    <xdr:sp macro="" textlink="">
      <xdr:nvSpPr>
        <xdr:cNvPr id="245" name="フローチャート : 判断 244"/>
        <xdr:cNvSpPr/>
      </xdr:nvSpPr>
      <xdr:spPr>
        <a:xfrm>
          <a:off x="2857500" y="1652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159093</xdr:rowOff>
    </xdr:from>
    <xdr:ext cx="534377" cy="259045"/>
    <xdr:sp macro="" textlink="">
      <xdr:nvSpPr>
        <xdr:cNvPr id="246" name="テキスト ボックス 245"/>
        <xdr:cNvSpPr txBox="1"/>
      </xdr:nvSpPr>
      <xdr:spPr>
        <a:xfrm>
          <a:off x="2641111" y="1661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84347</xdr:rowOff>
    </xdr:from>
    <xdr:to>
      <xdr:col>2</xdr:col>
      <xdr:colOff>638175</xdr:colOff>
      <xdr:row>93</xdr:row>
      <xdr:rowOff>117999</xdr:rowOff>
    </xdr:to>
    <xdr:cxnSp macro="">
      <xdr:nvCxnSpPr>
        <xdr:cNvPr id="247" name="直線コネクタ 246"/>
        <xdr:cNvCxnSpPr/>
      </xdr:nvCxnSpPr>
      <xdr:spPr>
        <a:xfrm flipV="1">
          <a:off x="1130300" y="16029197"/>
          <a:ext cx="889000" cy="3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89407</xdr:rowOff>
    </xdr:from>
    <xdr:to>
      <xdr:col>3</xdr:col>
      <xdr:colOff>3175</xdr:colOff>
      <xdr:row>97</xdr:row>
      <xdr:rowOff>19557</xdr:rowOff>
    </xdr:to>
    <xdr:sp macro="" textlink="">
      <xdr:nvSpPr>
        <xdr:cNvPr id="248" name="フローチャート : 判断 247"/>
        <xdr:cNvSpPr/>
      </xdr:nvSpPr>
      <xdr:spPr>
        <a:xfrm>
          <a:off x="1968500" y="165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10684</xdr:rowOff>
    </xdr:from>
    <xdr:ext cx="534377" cy="259045"/>
    <xdr:sp macro="" textlink="">
      <xdr:nvSpPr>
        <xdr:cNvPr id="249" name="テキスト ボックス 248"/>
        <xdr:cNvSpPr txBox="1"/>
      </xdr:nvSpPr>
      <xdr:spPr>
        <a:xfrm>
          <a:off x="1752111" y="1664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93717</xdr:rowOff>
    </xdr:from>
    <xdr:to>
      <xdr:col>1</xdr:col>
      <xdr:colOff>485775</xdr:colOff>
      <xdr:row>97</xdr:row>
      <xdr:rowOff>23867</xdr:rowOff>
    </xdr:to>
    <xdr:sp macro="" textlink="">
      <xdr:nvSpPr>
        <xdr:cNvPr id="250" name="フローチャート : 判断 249"/>
        <xdr:cNvSpPr/>
      </xdr:nvSpPr>
      <xdr:spPr>
        <a:xfrm>
          <a:off x="1079500" y="1655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14994</xdr:rowOff>
    </xdr:from>
    <xdr:ext cx="534377" cy="259045"/>
    <xdr:sp macro="" textlink="">
      <xdr:nvSpPr>
        <xdr:cNvPr id="251" name="テキスト ボックス 250"/>
        <xdr:cNvSpPr txBox="1"/>
      </xdr:nvSpPr>
      <xdr:spPr>
        <a:xfrm>
          <a:off x="863111" y="1664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87610</xdr:rowOff>
    </xdr:from>
    <xdr:to>
      <xdr:col>6</xdr:col>
      <xdr:colOff>561975</xdr:colOff>
      <xdr:row>92</xdr:row>
      <xdr:rowOff>17760</xdr:rowOff>
    </xdr:to>
    <xdr:sp macro="" textlink="">
      <xdr:nvSpPr>
        <xdr:cNvPr id="257" name="円/楕円 256"/>
        <xdr:cNvSpPr/>
      </xdr:nvSpPr>
      <xdr:spPr>
        <a:xfrm>
          <a:off x="4584700" y="1568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110487</xdr:rowOff>
    </xdr:from>
    <xdr:ext cx="599010" cy="259045"/>
    <xdr:sp macro="" textlink="">
      <xdr:nvSpPr>
        <xdr:cNvPr id="258" name="扶助費該当値テキスト"/>
        <xdr:cNvSpPr txBox="1"/>
      </xdr:nvSpPr>
      <xdr:spPr>
        <a:xfrm>
          <a:off x="4686300" y="15540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121,579</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159798</xdr:rowOff>
    </xdr:from>
    <xdr:to>
      <xdr:col>5</xdr:col>
      <xdr:colOff>409575</xdr:colOff>
      <xdr:row>92</xdr:row>
      <xdr:rowOff>89948</xdr:rowOff>
    </xdr:to>
    <xdr:sp macro="" textlink="">
      <xdr:nvSpPr>
        <xdr:cNvPr id="259" name="円/楕円 258"/>
        <xdr:cNvSpPr/>
      </xdr:nvSpPr>
      <xdr:spPr>
        <a:xfrm>
          <a:off x="3746500" y="1576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106475</xdr:rowOff>
    </xdr:from>
    <xdr:ext cx="599010" cy="259045"/>
    <xdr:sp macro="" textlink="">
      <xdr:nvSpPr>
        <xdr:cNvPr id="260" name="テキスト ボックス 259"/>
        <xdr:cNvSpPr txBox="1"/>
      </xdr:nvSpPr>
      <xdr:spPr>
        <a:xfrm>
          <a:off x="3497794" y="1553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117,158</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133902</xdr:rowOff>
    </xdr:from>
    <xdr:to>
      <xdr:col>4</xdr:col>
      <xdr:colOff>206375</xdr:colOff>
      <xdr:row>93</xdr:row>
      <xdr:rowOff>64052</xdr:rowOff>
    </xdr:to>
    <xdr:sp macro="" textlink="">
      <xdr:nvSpPr>
        <xdr:cNvPr id="261" name="円/楕円 260"/>
        <xdr:cNvSpPr/>
      </xdr:nvSpPr>
      <xdr:spPr>
        <a:xfrm>
          <a:off x="2857500" y="1590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80579</xdr:rowOff>
    </xdr:from>
    <xdr:ext cx="599010" cy="259045"/>
    <xdr:sp macro="" textlink="">
      <xdr:nvSpPr>
        <xdr:cNvPr id="262" name="テキスト ボックス 261"/>
        <xdr:cNvSpPr txBox="1"/>
      </xdr:nvSpPr>
      <xdr:spPr>
        <a:xfrm>
          <a:off x="2608794" y="1568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108,244</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33547</xdr:rowOff>
    </xdr:from>
    <xdr:to>
      <xdr:col>3</xdr:col>
      <xdr:colOff>3175</xdr:colOff>
      <xdr:row>93</xdr:row>
      <xdr:rowOff>135147</xdr:rowOff>
    </xdr:to>
    <xdr:sp macro="" textlink="">
      <xdr:nvSpPr>
        <xdr:cNvPr id="263" name="円/楕円 262"/>
        <xdr:cNvSpPr/>
      </xdr:nvSpPr>
      <xdr:spPr>
        <a:xfrm>
          <a:off x="1968500" y="1597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91</xdr:row>
      <xdr:rowOff>151674</xdr:rowOff>
    </xdr:from>
    <xdr:ext cx="599010" cy="259045"/>
    <xdr:sp macro="" textlink="">
      <xdr:nvSpPr>
        <xdr:cNvPr id="264" name="テキスト ボックス 263"/>
        <xdr:cNvSpPr txBox="1"/>
      </xdr:nvSpPr>
      <xdr:spPr>
        <a:xfrm>
          <a:off x="1719794" y="1575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103,890</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67199</xdr:rowOff>
    </xdr:from>
    <xdr:to>
      <xdr:col>1</xdr:col>
      <xdr:colOff>485775</xdr:colOff>
      <xdr:row>93</xdr:row>
      <xdr:rowOff>168799</xdr:rowOff>
    </xdr:to>
    <xdr:sp macro="" textlink="">
      <xdr:nvSpPr>
        <xdr:cNvPr id="265" name="円/楕円 264"/>
        <xdr:cNvSpPr/>
      </xdr:nvSpPr>
      <xdr:spPr>
        <a:xfrm>
          <a:off x="1079500" y="1601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13876</xdr:rowOff>
    </xdr:from>
    <xdr:ext cx="599010" cy="259045"/>
    <xdr:sp macro="" textlink="">
      <xdr:nvSpPr>
        <xdr:cNvPr id="266" name="テキスト ボックス 265"/>
        <xdr:cNvSpPr txBox="1"/>
      </xdr:nvSpPr>
      <xdr:spPr>
        <a:xfrm>
          <a:off x="830794" y="15787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44,533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138595</xdr:rowOff>
    </xdr:from>
    <xdr:to>
      <xdr:col>15</xdr:col>
      <xdr:colOff>180340</xdr:colOff>
      <xdr:row>39</xdr:row>
      <xdr:rowOff>90722</xdr:rowOff>
    </xdr:to>
    <xdr:cxnSp macro="">
      <xdr:nvCxnSpPr>
        <xdr:cNvPr id="291" name="直線コネクタ 290"/>
        <xdr:cNvCxnSpPr/>
      </xdr:nvCxnSpPr>
      <xdr:spPr>
        <a:xfrm flipV="1">
          <a:off x="10475595" y="5282095"/>
          <a:ext cx="1270" cy="149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94549</xdr:rowOff>
    </xdr:from>
    <xdr:ext cx="534377" cy="259045"/>
    <xdr:sp macro="" textlink="">
      <xdr:nvSpPr>
        <xdr:cNvPr id="292" name="補助費等最小値テキスト"/>
        <xdr:cNvSpPr txBox="1"/>
      </xdr:nvSpPr>
      <xdr:spPr>
        <a:xfrm>
          <a:off x="10528300" y="678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37,571</a:t>
          </a:r>
          <a:endParaRPr kumimoji="1" lang="ja-JP" altLang="en-US" sz="1000" b="1">
            <a:latin typeface="ＭＳ Ｐゴシック"/>
          </a:endParaRPr>
        </a:p>
      </xdr:txBody>
    </xdr:sp>
    <xdr:clientData/>
  </xdr:oneCellAnchor>
  <xdr:twoCellAnchor>
    <xdr:from>
      <xdr:col>15</xdr:col>
      <xdr:colOff>92075</xdr:colOff>
      <xdr:row>39</xdr:row>
      <xdr:rowOff>90722</xdr:rowOff>
    </xdr:from>
    <xdr:to>
      <xdr:col>15</xdr:col>
      <xdr:colOff>269875</xdr:colOff>
      <xdr:row>39</xdr:row>
      <xdr:rowOff>90722</xdr:rowOff>
    </xdr:to>
    <xdr:cxnSp macro="">
      <xdr:nvCxnSpPr>
        <xdr:cNvPr id="293" name="直線コネクタ 292"/>
        <xdr:cNvCxnSpPr/>
      </xdr:nvCxnSpPr>
      <xdr:spPr>
        <a:xfrm>
          <a:off x="10388600" y="677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85272</xdr:rowOff>
    </xdr:from>
    <xdr:ext cx="599010" cy="259045"/>
    <xdr:sp macro="" textlink="">
      <xdr:nvSpPr>
        <xdr:cNvPr id="294" name="補助費等最大値テキスト"/>
        <xdr:cNvSpPr txBox="1"/>
      </xdr:nvSpPr>
      <xdr:spPr>
        <a:xfrm>
          <a:off x="10528300" y="505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116,058</a:t>
          </a:r>
          <a:endParaRPr kumimoji="1" lang="ja-JP" altLang="en-US" sz="1000" b="1">
            <a:latin typeface="ＭＳ Ｐゴシック"/>
          </a:endParaRPr>
        </a:p>
      </xdr:txBody>
    </xdr:sp>
    <xdr:clientData/>
  </xdr:oneCellAnchor>
  <xdr:twoCellAnchor>
    <xdr:from>
      <xdr:col>15</xdr:col>
      <xdr:colOff>92075</xdr:colOff>
      <xdr:row>30</xdr:row>
      <xdr:rowOff>138595</xdr:rowOff>
    </xdr:from>
    <xdr:to>
      <xdr:col>15</xdr:col>
      <xdr:colOff>269875</xdr:colOff>
      <xdr:row>30</xdr:row>
      <xdr:rowOff>138595</xdr:rowOff>
    </xdr:to>
    <xdr:cxnSp macro="">
      <xdr:nvCxnSpPr>
        <xdr:cNvPr id="295" name="直線コネクタ 294"/>
        <xdr:cNvCxnSpPr/>
      </xdr:nvCxnSpPr>
      <xdr:spPr>
        <a:xfrm>
          <a:off x="10388600" y="5282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93294</xdr:rowOff>
    </xdr:from>
    <xdr:to>
      <xdr:col>15</xdr:col>
      <xdr:colOff>180975</xdr:colOff>
      <xdr:row>38</xdr:row>
      <xdr:rowOff>101067</xdr:rowOff>
    </xdr:to>
    <xdr:cxnSp macro="">
      <xdr:nvCxnSpPr>
        <xdr:cNvPr id="296" name="直線コネクタ 295"/>
        <xdr:cNvCxnSpPr/>
      </xdr:nvCxnSpPr>
      <xdr:spPr>
        <a:xfrm flipV="1">
          <a:off x="9639300" y="6608394"/>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28262</xdr:rowOff>
    </xdr:from>
    <xdr:ext cx="534377" cy="259045"/>
    <xdr:sp macro="" textlink="">
      <xdr:nvSpPr>
        <xdr:cNvPr id="297" name="補助費等平均値テキスト"/>
        <xdr:cNvSpPr txBox="1"/>
      </xdr:nvSpPr>
      <xdr:spPr>
        <a:xfrm>
          <a:off x="10528300" y="6029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5385</xdr:rowOff>
    </xdr:from>
    <xdr:to>
      <xdr:col>15</xdr:col>
      <xdr:colOff>231775</xdr:colOff>
      <xdr:row>36</xdr:row>
      <xdr:rowOff>106985</xdr:rowOff>
    </xdr:to>
    <xdr:sp macro="" textlink="">
      <xdr:nvSpPr>
        <xdr:cNvPr id="298" name="フローチャート : 判断 297"/>
        <xdr:cNvSpPr/>
      </xdr:nvSpPr>
      <xdr:spPr>
        <a:xfrm>
          <a:off x="104267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101067</xdr:rowOff>
    </xdr:from>
    <xdr:to>
      <xdr:col>14</xdr:col>
      <xdr:colOff>28575</xdr:colOff>
      <xdr:row>39</xdr:row>
      <xdr:rowOff>24581</xdr:rowOff>
    </xdr:to>
    <xdr:cxnSp macro="">
      <xdr:nvCxnSpPr>
        <xdr:cNvPr id="299" name="直線コネクタ 298"/>
        <xdr:cNvCxnSpPr/>
      </xdr:nvCxnSpPr>
      <xdr:spPr>
        <a:xfrm flipV="1">
          <a:off x="8750300" y="6616167"/>
          <a:ext cx="889000" cy="9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148660</xdr:rowOff>
    </xdr:from>
    <xdr:to>
      <xdr:col>14</xdr:col>
      <xdr:colOff>79375</xdr:colOff>
      <xdr:row>37</xdr:row>
      <xdr:rowOff>78810</xdr:rowOff>
    </xdr:to>
    <xdr:sp macro="" textlink="">
      <xdr:nvSpPr>
        <xdr:cNvPr id="300" name="フローチャート : 判断 299"/>
        <xdr:cNvSpPr/>
      </xdr:nvSpPr>
      <xdr:spPr>
        <a:xfrm>
          <a:off x="9588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95337</xdr:rowOff>
    </xdr:from>
    <xdr:ext cx="534377" cy="259045"/>
    <xdr:sp macro="" textlink="">
      <xdr:nvSpPr>
        <xdr:cNvPr id="301" name="テキスト ボックス 300"/>
        <xdr:cNvSpPr txBox="1"/>
      </xdr:nvSpPr>
      <xdr:spPr>
        <a:xfrm>
          <a:off x="9372111" y="609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24581</xdr:rowOff>
    </xdr:from>
    <xdr:to>
      <xdr:col>12</xdr:col>
      <xdr:colOff>511175</xdr:colOff>
      <xdr:row>39</xdr:row>
      <xdr:rowOff>136957</xdr:rowOff>
    </xdr:to>
    <xdr:cxnSp macro="">
      <xdr:nvCxnSpPr>
        <xdr:cNvPr id="302" name="直線コネクタ 301"/>
        <xdr:cNvCxnSpPr/>
      </xdr:nvCxnSpPr>
      <xdr:spPr>
        <a:xfrm flipV="1">
          <a:off x="7861300" y="6711131"/>
          <a:ext cx="889000" cy="11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163957</xdr:rowOff>
    </xdr:from>
    <xdr:to>
      <xdr:col>12</xdr:col>
      <xdr:colOff>561975</xdr:colOff>
      <xdr:row>37</xdr:row>
      <xdr:rowOff>94107</xdr:rowOff>
    </xdr:to>
    <xdr:sp macro="" textlink="">
      <xdr:nvSpPr>
        <xdr:cNvPr id="303" name="フローチャート : 判断 302"/>
        <xdr:cNvSpPr/>
      </xdr:nvSpPr>
      <xdr:spPr>
        <a:xfrm>
          <a:off x="8699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110634</xdr:rowOff>
    </xdr:from>
    <xdr:ext cx="534377" cy="259045"/>
    <xdr:sp macro="" textlink="">
      <xdr:nvSpPr>
        <xdr:cNvPr id="304" name="テキスト ボックス 303"/>
        <xdr:cNvSpPr txBox="1"/>
      </xdr:nvSpPr>
      <xdr:spPr>
        <a:xfrm>
          <a:off x="8483111" y="611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46317</xdr:rowOff>
    </xdr:from>
    <xdr:to>
      <xdr:col>11</xdr:col>
      <xdr:colOff>307975</xdr:colOff>
      <xdr:row>39</xdr:row>
      <xdr:rowOff>136957</xdr:rowOff>
    </xdr:to>
    <xdr:cxnSp macro="">
      <xdr:nvCxnSpPr>
        <xdr:cNvPr id="305" name="直線コネクタ 304"/>
        <xdr:cNvCxnSpPr/>
      </xdr:nvCxnSpPr>
      <xdr:spPr>
        <a:xfrm>
          <a:off x="6972300" y="6732867"/>
          <a:ext cx="889000" cy="9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50228</xdr:rowOff>
    </xdr:from>
    <xdr:to>
      <xdr:col>11</xdr:col>
      <xdr:colOff>358775</xdr:colOff>
      <xdr:row>37</xdr:row>
      <xdr:rowOff>151828</xdr:rowOff>
    </xdr:to>
    <xdr:sp macro="" textlink="">
      <xdr:nvSpPr>
        <xdr:cNvPr id="306" name="フローチャート : 判断 305"/>
        <xdr:cNvSpPr/>
      </xdr:nvSpPr>
      <xdr:spPr>
        <a:xfrm>
          <a:off x="7810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168355</xdr:rowOff>
    </xdr:from>
    <xdr:ext cx="534377" cy="259045"/>
    <xdr:sp macro="" textlink="">
      <xdr:nvSpPr>
        <xdr:cNvPr id="307" name="テキスト ボックス 306"/>
        <xdr:cNvSpPr txBox="1"/>
      </xdr:nvSpPr>
      <xdr:spPr>
        <a:xfrm>
          <a:off x="7594111" y="616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63640</xdr:rowOff>
    </xdr:from>
    <xdr:to>
      <xdr:col>10</xdr:col>
      <xdr:colOff>155575</xdr:colOff>
      <xdr:row>37</xdr:row>
      <xdr:rowOff>165240</xdr:rowOff>
    </xdr:to>
    <xdr:sp macro="" textlink="">
      <xdr:nvSpPr>
        <xdr:cNvPr id="308" name="フローチャート : 判断 307"/>
        <xdr:cNvSpPr/>
      </xdr:nvSpPr>
      <xdr:spPr>
        <a:xfrm>
          <a:off x="6921500" y="640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10317</xdr:rowOff>
    </xdr:from>
    <xdr:ext cx="534377" cy="259045"/>
    <xdr:sp macro="" textlink="">
      <xdr:nvSpPr>
        <xdr:cNvPr id="309" name="テキスト ボックス 308"/>
        <xdr:cNvSpPr txBox="1"/>
      </xdr:nvSpPr>
      <xdr:spPr>
        <a:xfrm>
          <a:off x="6705111" y="618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42494</xdr:rowOff>
    </xdr:from>
    <xdr:to>
      <xdr:col>15</xdr:col>
      <xdr:colOff>231775</xdr:colOff>
      <xdr:row>38</xdr:row>
      <xdr:rowOff>144094</xdr:rowOff>
    </xdr:to>
    <xdr:sp macro="" textlink="">
      <xdr:nvSpPr>
        <xdr:cNvPr id="315" name="円/楕円 314"/>
        <xdr:cNvSpPr/>
      </xdr:nvSpPr>
      <xdr:spPr>
        <a:xfrm>
          <a:off x="10426700" y="65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20921</xdr:rowOff>
    </xdr:from>
    <xdr:ext cx="534377" cy="259045"/>
    <xdr:sp macro="" textlink="">
      <xdr:nvSpPr>
        <xdr:cNvPr id="316" name="補助費等該当値テキスト"/>
        <xdr:cNvSpPr txBox="1"/>
      </xdr:nvSpPr>
      <xdr:spPr>
        <a:xfrm>
          <a:off x="10528300" y="65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46,436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50267</xdr:rowOff>
    </xdr:from>
    <xdr:to>
      <xdr:col>14</xdr:col>
      <xdr:colOff>79375</xdr:colOff>
      <xdr:row>38</xdr:row>
      <xdr:rowOff>151867</xdr:rowOff>
    </xdr:to>
    <xdr:sp macro="" textlink="">
      <xdr:nvSpPr>
        <xdr:cNvPr id="317" name="円/楕円 316"/>
        <xdr:cNvSpPr/>
      </xdr:nvSpPr>
      <xdr:spPr>
        <a:xfrm>
          <a:off x="9588500" y="656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142994</xdr:rowOff>
    </xdr:from>
    <xdr:ext cx="534377" cy="259045"/>
    <xdr:sp macro="" textlink="">
      <xdr:nvSpPr>
        <xdr:cNvPr id="318" name="テキスト ボックス 317"/>
        <xdr:cNvSpPr txBox="1"/>
      </xdr:nvSpPr>
      <xdr:spPr>
        <a:xfrm>
          <a:off x="9372111" y="66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46,028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145231</xdr:rowOff>
    </xdr:from>
    <xdr:to>
      <xdr:col>12</xdr:col>
      <xdr:colOff>561975</xdr:colOff>
      <xdr:row>39</xdr:row>
      <xdr:rowOff>75381</xdr:rowOff>
    </xdr:to>
    <xdr:sp macro="" textlink="">
      <xdr:nvSpPr>
        <xdr:cNvPr id="319" name="円/楕円 318"/>
        <xdr:cNvSpPr/>
      </xdr:nvSpPr>
      <xdr:spPr>
        <a:xfrm>
          <a:off x="8699500" y="666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66508</xdr:rowOff>
    </xdr:from>
    <xdr:ext cx="534377" cy="259045"/>
    <xdr:sp macro="" textlink="">
      <xdr:nvSpPr>
        <xdr:cNvPr id="320" name="テキスト ボックス 319"/>
        <xdr:cNvSpPr txBox="1"/>
      </xdr:nvSpPr>
      <xdr:spPr>
        <a:xfrm>
          <a:off x="8483111" y="675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41,043</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86157</xdr:rowOff>
    </xdr:from>
    <xdr:to>
      <xdr:col>11</xdr:col>
      <xdr:colOff>358775</xdr:colOff>
      <xdr:row>40</xdr:row>
      <xdr:rowOff>16307</xdr:rowOff>
    </xdr:to>
    <xdr:sp macro="" textlink="">
      <xdr:nvSpPr>
        <xdr:cNvPr id="321" name="円/楕円 320"/>
        <xdr:cNvSpPr/>
      </xdr:nvSpPr>
      <xdr:spPr>
        <a:xfrm>
          <a:off x="7810500" y="677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40</xdr:row>
      <xdr:rowOff>7434</xdr:rowOff>
    </xdr:from>
    <xdr:ext cx="534377" cy="259045"/>
    <xdr:sp macro="" textlink="">
      <xdr:nvSpPr>
        <xdr:cNvPr id="322" name="テキスト ボックス 321"/>
        <xdr:cNvSpPr txBox="1"/>
      </xdr:nvSpPr>
      <xdr:spPr>
        <a:xfrm>
          <a:off x="7594111" y="686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35,144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166967</xdr:rowOff>
    </xdr:from>
    <xdr:to>
      <xdr:col>10</xdr:col>
      <xdr:colOff>155575</xdr:colOff>
      <xdr:row>39</xdr:row>
      <xdr:rowOff>97117</xdr:rowOff>
    </xdr:to>
    <xdr:sp macro="" textlink="">
      <xdr:nvSpPr>
        <xdr:cNvPr id="323" name="円/楕円 322"/>
        <xdr:cNvSpPr/>
      </xdr:nvSpPr>
      <xdr:spPr>
        <a:xfrm>
          <a:off x="6921500" y="66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88244</xdr:rowOff>
    </xdr:from>
    <xdr:ext cx="534377" cy="259045"/>
    <xdr:sp macro="" textlink="">
      <xdr:nvSpPr>
        <xdr:cNvPr id="324" name="テキスト ボックス 323"/>
        <xdr:cNvSpPr txBox="1"/>
      </xdr:nvSpPr>
      <xdr:spPr>
        <a:xfrm>
          <a:off x="6705111" y="677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44474</xdr:rowOff>
    </xdr:from>
    <xdr:to>
      <xdr:col>15</xdr:col>
      <xdr:colOff>180340</xdr:colOff>
      <xdr:row>58</xdr:row>
      <xdr:rowOff>7263</xdr:rowOff>
    </xdr:to>
    <xdr:cxnSp macro="">
      <xdr:nvCxnSpPr>
        <xdr:cNvPr id="346" name="直線コネクタ 345"/>
        <xdr:cNvCxnSpPr/>
      </xdr:nvCxnSpPr>
      <xdr:spPr>
        <a:xfrm flipV="1">
          <a:off x="10475595" y="8959874"/>
          <a:ext cx="1270" cy="99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11090</xdr:rowOff>
    </xdr:from>
    <xdr:ext cx="534377" cy="259045"/>
    <xdr:sp macro="" textlink="">
      <xdr:nvSpPr>
        <xdr:cNvPr id="347" name="普通建設事業費最小値テキスト"/>
        <xdr:cNvSpPr txBox="1"/>
      </xdr:nvSpPr>
      <xdr:spPr>
        <a:xfrm>
          <a:off x="10528300" y="99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28,967</a:t>
          </a:r>
          <a:endParaRPr kumimoji="1" lang="ja-JP" altLang="en-US" sz="1000" b="1">
            <a:latin typeface="ＭＳ Ｐゴシック"/>
          </a:endParaRPr>
        </a:p>
      </xdr:txBody>
    </xdr:sp>
    <xdr:clientData/>
  </xdr:oneCellAnchor>
  <xdr:twoCellAnchor>
    <xdr:from>
      <xdr:col>15</xdr:col>
      <xdr:colOff>92075</xdr:colOff>
      <xdr:row>58</xdr:row>
      <xdr:rowOff>7263</xdr:rowOff>
    </xdr:from>
    <xdr:to>
      <xdr:col>15</xdr:col>
      <xdr:colOff>269875</xdr:colOff>
      <xdr:row>58</xdr:row>
      <xdr:rowOff>7263</xdr:rowOff>
    </xdr:to>
    <xdr:cxnSp macro="">
      <xdr:nvCxnSpPr>
        <xdr:cNvPr id="348" name="直線コネクタ 347"/>
        <xdr:cNvCxnSpPr/>
      </xdr:nvCxnSpPr>
      <xdr:spPr>
        <a:xfrm>
          <a:off x="10388600" y="995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162601</xdr:rowOff>
    </xdr:from>
    <xdr:ext cx="599010" cy="259045"/>
    <xdr:sp macro="" textlink="">
      <xdr:nvSpPr>
        <xdr:cNvPr id="349" name="普通建設事業費最大値テキスト"/>
        <xdr:cNvSpPr txBox="1"/>
      </xdr:nvSpPr>
      <xdr:spPr>
        <a:xfrm>
          <a:off x="10528300" y="87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245,828</a:t>
          </a:r>
          <a:endParaRPr kumimoji="1" lang="ja-JP" altLang="en-US" sz="1000" b="1">
            <a:latin typeface="ＭＳ Ｐゴシック"/>
          </a:endParaRPr>
        </a:p>
      </xdr:txBody>
    </xdr:sp>
    <xdr:clientData/>
  </xdr:oneCellAnchor>
  <xdr:twoCellAnchor>
    <xdr:from>
      <xdr:col>15</xdr:col>
      <xdr:colOff>92075</xdr:colOff>
      <xdr:row>52</xdr:row>
      <xdr:rowOff>44474</xdr:rowOff>
    </xdr:from>
    <xdr:to>
      <xdr:col>15</xdr:col>
      <xdr:colOff>269875</xdr:colOff>
      <xdr:row>52</xdr:row>
      <xdr:rowOff>44474</xdr:rowOff>
    </xdr:to>
    <xdr:cxnSp macro="">
      <xdr:nvCxnSpPr>
        <xdr:cNvPr id="350" name="直線コネクタ 349"/>
        <xdr:cNvCxnSpPr/>
      </xdr:nvCxnSpPr>
      <xdr:spPr>
        <a:xfrm>
          <a:off x="10388600" y="89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62232</xdr:rowOff>
    </xdr:from>
    <xdr:to>
      <xdr:col>15</xdr:col>
      <xdr:colOff>180975</xdr:colOff>
      <xdr:row>56</xdr:row>
      <xdr:rowOff>15790</xdr:rowOff>
    </xdr:to>
    <xdr:cxnSp macro="">
      <xdr:nvCxnSpPr>
        <xdr:cNvPr id="351" name="直線コネクタ 350"/>
        <xdr:cNvCxnSpPr/>
      </xdr:nvCxnSpPr>
      <xdr:spPr>
        <a:xfrm>
          <a:off x="9639300" y="9320532"/>
          <a:ext cx="838200" cy="29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8010</xdr:rowOff>
    </xdr:from>
    <xdr:ext cx="534377" cy="259045"/>
    <xdr:sp macro="" textlink="">
      <xdr:nvSpPr>
        <xdr:cNvPr id="352" name="普通建設事業費平均値テキスト"/>
        <xdr:cNvSpPr txBox="1"/>
      </xdr:nvSpPr>
      <xdr:spPr>
        <a:xfrm>
          <a:off x="10528300" y="9609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29583</xdr:rowOff>
    </xdr:from>
    <xdr:to>
      <xdr:col>15</xdr:col>
      <xdr:colOff>231775</xdr:colOff>
      <xdr:row>56</xdr:row>
      <xdr:rowOff>131183</xdr:rowOff>
    </xdr:to>
    <xdr:sp macro="" textlink="">
      <xdr:nvSpPr>
        <xdr:cNvPr id="353" name="フローチャート : 判断 352"/>
        <xdr:cNvSpPr/>
      </xdr:nvSpPr>
      <xdr:spPr>
        <a:xfrm>
          <a:off x="104267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62232</xdr:rowOff>
    </xdr:from>
    <xdr:to>
      <xdr:col>14</xdr:col>
      <xdr:colOff>28575</xdr:colOff>
      <xdr:row>56</xdr:row>
      <xdr:rowOff>148209</xdr:rowOff>
    </xdr:to>
    <xdr:cxnSp macro="">
      <xdr:nvCxnSpPr>
        <xdr:cNvPr id="354" name="直線コネクタ 353"/>
        <xdr:cNvCxnSpPr/>
      </xdr:nvCxnSpPr>
      <xdr:spPr>
        <a:xfrm flipV="1">
          <a:off x="8750300" y="9320532"/>
          <a:ext cx="889000" cy="42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49475</xdr:rowOff>
    </xdr:from>
    <xdr:to>
      <xdr:col>14</xdr:col>
      <xdr:colOff>79375</xdr:colOff>
      <xdr:row>56</xdr:row>
      <xdr:rowOff>151075</xdr:rowOff>
    </xdr:to>
    <xdr:sp macro="" textlink="">
      <xdr:nvSpPr>
        <xdr:cNvPr id="355" name="フローチャート : 判断 354"/>
        <xdr:cNvSpPr/>
      </xdr:nvSpPr>
      <xdr:spPr>
        <a:xfrm>
          <a:off x="9588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142202</xdr:rowOff>
    </xdr:from>
    <xdr:ext cx="534377" cy="259045"/>
    <xdr:sp macro="" textlink="">
      <xdr:nvSpPr>
        <xdr:cNvPr id="356" name="テキスト ボックス 355"/>
        <xdr:cNvSpPr txBox="1"/>
      </xdr:nvSpPr>
      <xdr:spPr>
        <a:xfrm>
          <a:off x="9372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112803</xdr:rowOff>
    </xdr:from>
    <xdr:to>
      <xdr:col>12</xdr:col>
      <xdr:colOff>511175</xdr:colOff>
      <xdr:row>56</xdr:row>
      <xdr:rowOff>148209</xdr:rowOff>
    </xdr:to>
    <xdr:cxnSp macro="">
      <xdr:nvCxnSpPr>
        <xdr:cNvPr id="357" name="直線コネクタ 356"/>
        <xdr:cNvCxnSpPr/>
      </xdr:nvCxnSpPr>
      <xdr:spPr>
        <a:xfrm>
          <a:off x="7861300" y="9542553"/>
          <a:ext cx="889000" cy="20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45973</xdr:rowOff>
    </xdr:from>
    <xdr:to>
      <xdr:col>12</xdr:col>
      <xdr:colOff>561975</xdr:colOff>
      <xdr:row>56</xdr:row>
      <xdr:rowOff>147573</xdr:rowOff>
    </xdr:to>
    <xdr:sp macro="" textlink="">
      <xdr:nvSpPr>
        <xdr:cNvPr id="358" name="フローチャート : 判断 357"/>
        <xdr:cNvSpPr/>
      </xdr:nvSpPr>
      <xdr:spPr>
        <a:xfrm>
          <a:off x="8699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164100</xdr:rowOff>
    </xdr:from>
    <xdr:ext cx="534377" cy="259045"/>
    <xdr:sp macro="" textlink="">
      <xdr:nvSpPr>
        <xdr:cNvPr id="359" name="テキスト ボックス 358"/>
        <xdr:cNvSpPr txBox="1"/>
      </xdr:nvSpPr>
      <xdr:spPr>
        <a:xfrm>
          <a:off x="8483111" y="94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112803</xdr:rowOff>
    </xdr:from>
    <xdr:to>
      <xdr:col>11</xdr:col>
      <xdr:colOff>307975</xdr:colOff>
      <xdr:row>56</xdr:row>
      <xdr:rowOff>71513</xdr:rowOff>
    </xdr:to>
    <xdr:cxnSp macro="">
      <xdr:nvCxnSpPr>
        <xdr:cNvPr id="360" name="直線コネクタ 359"/>
        <xdr:cNvCxnSpPr/>
      </xdr:nvCxnSpPr>
      <xdr:spPr>
        <a:xfrm flipV="1">
          <a:off x="6972300" y="9542553"/>
          <a:ext cx="889000" cy="13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109524</xdr:rowOff>
    </xdr:from>
    <xdr:to>
      <xdr:col>11</xdr:col>
      <xdr:colOff>358775</xdr:colOff>
      <xdr:row>57</xdr:row>
      <xdr:rowOff>39674</xdr:rowOff>
    </xdr:to>
    <xdr:sp macro="" textlink="">
      <xdr:nvSpPr>
        <xdr:cNvPr id="361" name="フローチャート : 判断 360"/>
        <xdr:cNvSpPr/>
      </xdr:nvSpPr>
      <xdr:spPr>
        <a:xfrm>
          <a:off x="7810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30801</xdr:rowOff>
    </xdr:from>
    <xdr:ext cx="534377" cy="259045"/>
    <xdr:sp macro="" textlink="">
      <xdr:nvSpPr>
        <xdr:cNvPr id="362" name="テキスト ボックス 361"/>
        <xdr:cNvSpPr txBox="1"/>
      </xdr:nvSpPr>
      <xdr:spPr>
        <a:xfrm>
          <a:off x="7594111" y="980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125074</xdr:rowOff>
    </xdr:from>
    <xdr:to>
      <xdr:col>10</xdr:col>
      <xdr:colOff>155575</xdr:colOff>
      <xdr:row>57</xdr:row>
      <xdr:rowOff>55224</xdr:rowOff>
    </xdr:to>
    <xdr:sp macro="" textlink="">
      <xdr:nvSpPr>
        <xdr:cNvPr id="363" name="フローチャート : 判断 362"/>
        <xdr:cNvSpPr/>
      </xdr:nvSpPr>
      <xdr:spPr>
        <a:xfrm>
          <a:off x="6921500" y="972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46351</xdr:rowOff>
    </xdr:from>
    <xdr:ext cx="534377" cy="259045"/>
    <xdr:sp macro="" textlink="">
      <xdr:nvSpPr>
        <xdr:cNvPr id="364" name="テキスト ボックス 363"/>
        <xdr:cNvSpPr txBox="1"/>
      </xdr:nvSpPr>
      <xdr:spPr>
        <a:xfrm>
          <a:off x="6705111" y="981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136440</xdr:rowOff>
    </xdr:from>
    <xdr:to>
      <xdr:col>15</xdr:col>
      <xdr:colOff>231775</xdr:colOff>
      <xdr:row>56</xdr:row>
      <xdr:rowOff>66590</xdr:rowOff>
    </xdr:to>
    <xdr:sp macro="" textlink="">
      <xdr:nvSpPr>
        <xdr:cNvPr id="370" name="円/楕円 369"/>
        <xdr:cNvSpPr/>
      </xdr:nvSpPr>
      <xdr:spPr>
        <a:xfrm>
          <a:off x="10426700" y="95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159317</xdr:rowOff>
    </xdr:from>
    <xdr:ext cx="599010" cy="259045"/>
    <xdr:sp macro="" textlink="">
      <xdr:nvSpPr>
        <xdr:cNvPr id="371" name="普通建設事業費該当値テキスト"/>
        <xdr:cNvSpPr txBox="1"/>
      </xdr:nvSpPr>
      <xdr:spPr>
        <a:xfrm>
          <a:off x="10528300" y="941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102,102</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11432</xdr:rowOff>
    </xdr:from>
    <xdr:to>
      <xdr:col>14</xdr:col>
      <xdr:colOff>79375</xdr:colOff>
      <xdr:row>54</xdr:row>
      <xdr:rowOff>113032</xdr:rowOff>
    </xdr:to>
    <xdr:sp macro="" textlink="">
      <xdr:nvSpPr>
        <xdr:cNvPr id="372" name="円/楕円 371"/>
        <xdr:cNvSpPr/>
      </xdr:nvSpPr>
      <xdr:spPr>
        <a:xfrm>
          <a:off x="9588500" y="926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52</xdr:row>
      <xdr:rowOff>129559</xdr:rowOff>
    </xdr:from>
    <xdr:ext cx="599010" cy="259045"/>
    <xdr:sp macro="" textlink="">
      <xdr:nvSpPr>
        <xdr:cNvPr id="373" name="テキスト ボックス 372"/>
        <xdr:cNvSpPr txBox="1"/>
      </xdr:nvSpPr>
      <xdr:spPr>
        <a:xfrm>
          <a:off x="9339794" y="904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166,944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97409</xdr:rowOff>
    </xdr:from>
    <xdr:to>
      <xdr:col>12</xdr:col>
      <xdr:colOff>561975</xdr:colOff>
      <xdr:row>57</xdr:row>
      <xdr:rowOff>27559</xdr:rowOff>
    </xdr:to>
    <xdr:sp macro="" textlink="">
      <xdr:nvSpPr>
        <xdr:cNvPr id="374" name="円/楕円 373"/>
        <xdr:cNvSpPr/>
      </xdr:nvSpPr>
      <xdr:spPr>
        <a:xfrm>
          <a:off x="8699500" y="969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18686</xdr:rowOff>
    </xdr:from>
    <xdr:ext cx="534377" cy="259045"/>
    <xdr:sp macro="" textlink="">
      <xdr:nvSpPr>
        <xdr:cNvPr id="375" name="テキスト ボックス 374"/>
        <xdr:cNvSpPr txBox="1"/>
      </xdr:nvSpPr>
      <xdr:spPr>
        <a:xfrm>
          <a:off x="8483111" y="979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73,139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62003</xdr:rowOff>
    </xdr:from>
    <xdr:to>
      <xdr:col>11</xdr:col>
      <xdr:colOff>358775</xdr:colOff>
      <xdr:row>55</xdr:row>
      <xdr:rowOff>163603</xdr:rowOff>
    </xdr:to>
    <xdr:sp macro="" textlink="">
      <xdr:nvSpPr>
        <xdr:cNvPr id="376" name="円/楕円 375"/>
        <xdr:cNvSpPr/>
      </xdr:nvSpPr>
      <xdr:spPr>
        <a:xfrm>
          <a:off x="7810500" y="949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8680</xdr:rowOff>
    </xdr:from>
    <xdr:ext cx="599010" cy="259045"/>
    <xdr:sp macro="" textlink="">
      <xdr:nvSpPr>
        <xdr:cNvPr id="377" name="テキスト ボックス 376"/>
        <xdr:cNvSpPr txBox="1"/>
      </xdr:nvSpPr>
      <xdr:spPr>
        <a:xfrm>
          <a:off x="7561794" y="926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118,383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20713</xdr:rowOff>
    </xdr:from>
    <xdr:to>
      <xdr:col>10</xdr:col>
      <xdr:colOff>155575</xdr:colOff>
      <xdr:row>56</xdr:row>
      <xdr:rowOff>122313</xdr:rowOff>
    </xdr:to>
    <xdr:sp macro="" textlink="">
      <xdr:nvSpPr>
        <xdr:cNvPr id="378" name="円/楕円 377"/>
        <xdr:cNvSpPr/>
      </xdr:nvSpPr>
      <xdr:spPr>
        <a:xfrm>
          <a:off x="6921500" y="962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138840</xdr:rowOff>
    </xdr:from>
    <xdr:ext cx="534377" cy="259045"/>
    <xdr:sp macro="" textlink="">
      <xdr:nvSpPr>
        <xdr:cNvPr id="379" name="テキスト ボックス 378"/>
        <xdr:cNvSpPr txBox="1"/>
      </xdr:nvSpPr>
      <xdr:spPr>
        <a:xfrm>
          <a:off x="6705111" y="939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104968</xdr:rowOff>
    </xdr:from>
    <xdr:to>
      <xdr:col>15</xdr:col>
      <xdr:colOff>180340</xdr:colOff>
      <xdr:row>79</xdr:row>
      <xdr:rowOff>44450</xdr:rowOff>
    </xdr:to>
    <xdr:cxnSp macro="">
      <xdr:nvCxnSpPr>
        <xdr:cNvPr id="403" name="直線コネクタ 402"/>
        <xdr:cNvCxnSpPr/>
      </xdr:nvCxnSpPr>
      <xdr:spPr>
        <a:xfrm flipV="1">
          <a:off x="10475595" y="12106468"/>
          <a:ext cx="1270" cy="148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51645</xdr:rowOff>
    </xdr:from>
    <xdr:ext cx="599010" cy="259045"/>
    <xdr:sp macro="" textlink="">
      <xdr:nvSpPr>
        <xdr:cNvPr id="406" name="普通建設事業費 （ うち新規整備　）最大値テキスト"/>
        <xdr:cNvSpPr txBox="1"/>
      </xdr:nvSpPr>
      <xdr:spPr>
        <a:xfrm>
          <a:off x="10528300" y="1188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194,558</a:t>
          </a:r>
          <a:endParaRPr kumimoji="1" lang="ja-JP" altLang="en-US" sz="1000" b="1">
            <a:latin typeface="ＭＳ Ｐゴシック"/>
          </a:endParaRPr>
        </a:p>
      </xdr:txBody>
    </xdr:sp>
    <xdr:clientData/>
  </xdr:oneCellAnchor>
  <xdr:twoCellAnchor>
    <xdr:from>
      <xdr:col>15</xdr:col>
      <xdr:colOff>92075</xdr:colOff>
      <xdr:row>70</xdr:row>
      <xdr:rowOff>104968</xdr:rowOff>
    </xdr:from>
    <xdr:to>
      <xdr:col>15</xdr:col>
      <xdr:colOff>269875</xdr:colOff>
      <xdr:row>70</xdr:row>
      <xdr:rowOff>104968</xdr:rowOff>
    </xdr:to>
    <xdr:cxnSp macro="">
      <xdr:nvCxnSpPr>
        <xdr:cNvPr id="407" name="直線コネクタ 406"/>
        <xdr:cNvCxnSpPr/>
      </xdr:nvCxnSpPr>
      <xdr:spPr>
        <a:xfrm>
          <a:off x="10388600" y="1210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6358</xdr:rowOff>
    </xdr:from>
    <xdr:to>
      <xdr:col>15</xdr:col>
      <xdr:colOff>180975</xdr:colOff>
      <xdr:row>78</xdr:row>
      <xdr:rowOff>9550</xdr:rowOff>
    </xdr:to>
    <xdr:cxnSp macro="">
      <xdr:nvCxnSpPr>
        <xdr:cNvPr id="408" name="直線コネクタ 407"/>
        <xdr:cNvCxnSpPr/>
      </xdr:nvCxnSpPr>
      <xdr:spPr>
        <a:xfrm>
          <a:off x="9639300" y="13379458"/>
          <a:ext cx="838200" cy="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167960</xdr:rowOff>
    </xdr:from>
    <xdr:ext cx="534377" cy="259045"/>
    <xdr:sp macro="" textlink="">
      <xdr:nvSpPr>
        <xdr:cNvPr id="409" name="普通建設事業費 （ うち新規整備　）平均値テキスト"/>
        <xdr:cNvSpPr txBox="1"/>
      </xdr:nvSpPr>
      <xdr:spPr>
        <a:xfrm>
          <a:off x="10528300" y="13026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145083</xdr:rowOff>
    </xdr:from>
    <xdr:to>
      <xdr:col>15</xdr:col>
      <xdr:colOff>231775</xdr:colOff>
      <xdr:row>77</xdr:row>
      <xdr:rowOff>75233</xdr:rowOff>
    </xdr:to>
    <xdr:sp macro="" textlink="">
      <xdr:nvSpPr>
        <xdr:cNvPr id="410" name="フローチャート : 判断 409"/>
        <xdr:cNvSpPr/>
      </xdr:nvSpPr>
      <xdr:spPr>
        <a:xfrm>
          <a:off x="104267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63587</xdr:rowOff>
    </xdr:from>
    <xdr:to>
      <xdr:col>14</xdr:col>
      <xdr:colOff>79375</xdr:colOff>
      <xdr:row>77</xdr:row>
      <xdr:rowOff>165187</xdr:rowOff>
    </xdr:to>
    <xdr:sp macro="" textlink="">
      <xdr:nvSpPr>
        <xdr:cNvPr id="411" name="フローチャート : 判断 410"/>
        <xdr:cNvSpPr/>
      </xdr:nvSpPr>
      <xdr:spPr>
        <a:xfrm>
          <a:off x="9588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10264</xdr:rowOff>
    </xdr:from>
    <xdr:ext cx="534377" cy="259045"/>
    <xdr:sp macro="" textlink="">
      <xdr:nvSpPr>
        <xdr:cNvPr id="412" name="テキスト ボックス 411"/>
        <xdr:cNvSpPr txBox="1"/>
      </xdr:nvSpPr>
      <xdr:spPr>
        <a:xfrm>
          <a:off x="9372111" y="130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130200</xdr:rowOff>
    </xdr:from>
    <xdr:to>
      <xdr:col>15</xdr:col>
      <xdr:colOff>231775</xdr:colOff>
      <xdr:row>78</xdr:row>
      <xdr:rowOff>60350</xdr:rowOff>
    </xdr:to>
    <xdr:sp macro="" textlink="">
      <xdr:nvSpPr>
        <xdr:cNvPr id="418" name="円/楕円 417"/>
        <xdr:cNvSpPr/>
      </xdr:nvSpPr>
      <xdr:spPr>
        <a:xfrm>
          <a:off x="10426700" y="133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108627</xdr:rowOff>
    </xdr:from>
    <xdr:ext cx="534377" cy="259045"/>
    <xdr:sp macro="" textlink="">
      <xdr:nvSpPr>
        <xdr:cNvPr id="419" name="普通建設事業費 （ うち新規整備　）該当値テキスト"/>
        <xdr:cNvSpPr txBox="1"/>
      </xdr:nvSpPr>
      <xdr:spPr>
        <a:xfrm>
          <a:off x="10528300" y="133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27,080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127008</xdr:rowOff>
    </xdr:from>
    <xdr:to>
      <xdr:col>14</xdr:col>
      <xdr:colOff>79375</xdr:colOff>
      <xdr:row>78</xdr:row>
      <xdr:rowOff>57158</xdr:rowOff>
    </xdr:to>
    <xdr:sp macro="" textlink="">
      <xdr:nvSpPr>
        <xdr:cNvPr id="420" name="円/楕円 419"/>
        <xdr:cNvSpPr/>
      </xdr:nvSpPr>
      <xdr:spPr>
        <a:xfrm>
          <a:off x="9588500" y="1332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48285</xdr:rowOff>
    </xdr:from>
    <xdr:ext cx="534377" cy="259045"/>
    <xdr:sp macro="" textlink="">
      <xdr:nvSpPr>
        <xdr:cNvPr id="421" name="テキスト ボックス 420"/>
        <xdr:cNvSpPr txBox="1"/>
      </xdr:nvSpPr>
      <xdr:spPr>
        <a:xfrm>
          <a:off x="9372111" y="1342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7" name="テキスト ボックス 43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9" name="テキスト ボックス 43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148171</xdr:rowOff>
    </xdr:from>
    <xdr:to>
      <xdr:col>15</xdr:col>
      <xdr:colOff>180340</xdr:colOff>
      <xdr:row>99</xdr:row>
      <xdr:rowOff>44450</xdr:rowOff>
    </xdr:to>
    <xdr:cxnSp macro="">
      <xdr:nvCxnSpPr>
        <xdr:cNvPr id="445" name="直線コネクタ 444"/>
        <xdr:cNvCxnSpPr/>
      </xdr:nvCxnSpPr>
      <xdr:spPr>
        <a:xfrm flipV="1">
          <a:off x="10475595" y="15750121"/>
          <a:ext cx="1270" cy="1267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94848</xdr:rowOff>
    </xdr:from>
    <xdr:ext cx="534377" cy="259045"/>
    <xdr:sp macro="" textlink="">
      <xdr:nvSpPr>
        <xdr:cNvPr id="448" name="普通建設事業費 （ うち更新整備　）最大値テキスト"/>
        <xdr:cNvSpPr txBox="1"/>
      </xdr:nvSpPr>
      <xdr:spPr>
        <a:xfrm>
          <a:off x="10528300" y="1552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99,833</a:t>
          </a:r>
          <a:endParaRPr kumimoji="1" lang="ja-JP" altLang="en-US" sz="1000" b="1">
            <a:latin typeface="ＭＳ Ｐゴシック"/>
          </a:endParaRPr>
        </a:p>
      </xdr:txBody>
    </xdr:sp>
    <xdr:clientData/>
  </xdr:oneCellAnchor>
  <xdr:twoCellAnchor>
    <xdr:from>
      <xdr:col>15</xdr:col>
      <xdr:colOff>92075</xdr:colOff>
      <xdr:row>91</xdr:row>
      <xdr:rowOff>148171</xdr:rowOff>
    </xdr:from>
    <xdr:to>
      <xdr:col>15</xdr:col>
      <xdr:colOff>269875</xdr:colOff>
      <xdr:row>91</xdr:row>
      <xdr:rowOff>148171</xdr:rowOff>
    </xdr:to>
    <xdr:cxnSp macro="">
      <xdr:nvCxnSpPr>
        <xdr:cNvPr id="449" name="直線コネクタ 448"/>
        <xdr:cNvCxnSpPr/>
      </xdr:nvCxnSpPr>
      <xdr:spPr>
        <a:xfrm>
          <a:off x="10388600" y="1575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8750</xdr:rowOff>
    </xdr:from>
    <xdr:to>
      <xdr:col>15</xdr:col>
      <xdr:colOff>180975</xdr:colOff>
      <xdr:row>94</xdr:row>
      <xdr:rowOff>117005</xdr:rowOff>
    </xdr:to>
    <xdr:cxnSp macro="">
      <xdr:nvCxnSpPr>
        <xdr:cNvPr id="450" name="直線コネクタ 449"/>
        <xdr:cNvCxnSpPr/>
      </xdr:nvCxnSpPr>
      <xdr:spPr>
        <a:xfrm>
          <a:off x="9639300" y="15439250"/>
          <a:ext cx="838200" cy="79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9465</xdr:rowOff>
    </xdr:from>
    <xdr:ext cx="534377" cy="259045"/>
    <xdr:sp macro="" textlink="">
      <xdr:nvSpPr>
        <xdr:cNvPr id="451" name="普通建設事業費 （ うち更新整備　）平均値テキスト"/>
        <xdr:cNvSpPr txBox="1"/>
      </xdr:nvSpPr>
      <xdr:spPr>
        <a:xfrm>
          <a:off x="10528300" y="16640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31038</xdr:rowOff>
    </xdr:from>
    <xdr:to>
      <xdr:col>15</xdr:col>
      <xdr:colOff>231775</xdr:colOff>
      <xdr:row>97</xdr:row>
      <xdr:rowOff>132638</xdr:rowOff>
    </xdr:to>
    <xdr:sp macro="" textlink="">
      <xdr:nvSpPr>
        <xdr:cNvPr id="452" name="フローチャート : 判断 451"/>
        <xdr:cNvSpPr/>
      </xdr:nvSpPr>
      <xdr:spPr>
        <a:xfrm>
          <a:off x="10426700" y="1666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79375</xdr:rowOff>
    </xdr:from>
    <xdr:to>
      <xdr:col>14</xdr:col>
      <xdr:colOff>79375</xdr:colOff>
      <xdr:row>97</xdr:row>
      <xdr:rowOff>9525</xdr:rowOff>
    </xdr:to>
    <xdr:sp macro="" textlink="">
      <xdr:nvSpPr>
        <xdr:cNvPr id="453" name="フローチャート : 判断 452"/>
        <xdr:cNvSpPr/>
      </xdr:nvSpPr>
      <xdr:spPr>
        <a:xfrm>
          <a:off x="9588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652</xdr:rowOff>
    </xdr:from>
    <xdr:ext cx="534377" cy="259045"/>
    <xdr:sp macro="" textlink="">
      <xdr:nvSpPr>
        <xdr:cNvPr id="454" name="テキスト ボックス 453"/>
        <xdr:cNvSpPr txBox="1"/>
      </xdr:nvSpPr>
      <xdr:spPr>
        <a:xfrm>
          <a:off x="9372111" y="166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66205</xdr:rowOff>
    </xdr:from>
    <xdr:to>
      <xdr:col>15</xdr:col>
      <xdr:colOff>231775</xdr:colOff>
      <xdr:row>94</xdr:row>
      <xdr:rowOff>167805</xdr:rowOff>
    </xdr:to>
    <xdr:sp macro="" textlink="">
      <xdr:nvSpPr>
        <xdr:cNvPr id="460" name="円/楕円 459"/>
        <xdr:cNvSpPr/>
      </xdr:nvSpPr>
      <xdr:spPr>
        <a:xfrm>
          <a:off x="10426700" y="1618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89082</xdr:rowOff>
    </xdr:from>
    <xdr:ext cx="534377" cy="259045"/>
    <xdr:sp macro="" textlink="">
      <xdr:nvSpPr>
        <xdr:cNvPr id="461" name="普通建設事業費 （ うち更新整備　）該当値テキスト"/>
        <xdr:cNvSpPr txBox="1"/>
      </xdr:nvSpPr>
      <xdr:spPr>
        <a:xfrm>
          <a:off x="10528300" y="1603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61,787</a:t>
          </a:r>
          <a:endParaRPr kumimoji="1" lang="ja-JP" altLang="en-US" sz="1000" b="1">
            <a:solidFill>
              <a:srgbClr val="FF0000"/>
            </a:solidFill>
            <a:latin typeface="ＭＳ Ｐゴシック"/>
          </a:endParaRPr>
        </a:p>
      </xdr:txBody>
    </xdr:sp>
    <xdr:clientData/>
  </xdr:oneCellAnchor>
  <xdr:twoCellAnchor>
    <xdr:from>
      <xdr:col>13</xdr:col>
      <xdr:colOff>663575</xdr:colOff>
      <xdr:row>89</xdr:row>
      <xdr:rowOff>129400</xdr:rowOff>
    </xdr:from>
    <xdr:to>
      <xdr:col>14</xdr:col>
      <xdr:colOff>79375</xdr:colOff>
      <xdr:row>90</xdr:row>
      <xdr:rowOff>59550</xdr:rowOff>
    </xdr:to>
    <xdr:sp macro="" textlink="">
      <xdr:nvSpPr>
        <xdr:cNvPr id="462" name="円/楕円 461"/>
        <xdr:cNvSpPr/>
      </xdr:nvSpPr>
      <xdr:spPr>
        <a:xfrm>
          <a:off x="9588500" y="1538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88</xdr:row>
      <xdr:rowOff>76077</xdr:rowOff>
    </xdr:from>
    <xdr:ext cx="599010" cy="259045"/>
    <xdr:sp macro="" textlink="">
      <xdr:nvSpPr>
        <xdr:cNvPr id="463" name="テキスト ボックス 462"/>
        <xdr:cNvSpPr txBox="1"/>
      </xdr:nvSpPr>
      <xdr:spPr>
        <a:xfrm>
          <a:off x="9339794" y="1516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7" name="テキスト ボックス 47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9" name="テキスト ボックス 47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1" name="テキスト ボックス 48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3" name="テキスト ボックス 48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12507</xdr:rowOff>
    </xdr:from>
    <xdr:to>
      <xdr:col>23</xdr:col>
      <xdr:colOff>516889</xdr:colOff>
      <xdr:row>38</xdr:row>
      <xdr:rowOff>139700</xdr:rowOff>
    </xdr:to>
    <xdr:cxnSp macro="">
      <xdr:nvCxnSpPr>
        <xdr:cNvPr id="485" name="直線コネクタ 484"/>
        <xdr:cNvCxnSpPr/>
      </xdr:nvCxnSpPr>
      <xdr:spPr>
        <a:xfrm flipV="1">
          <a:off x="16317595" y="5498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130634</xdr:rowOff>
    </xdr:from>
    <xdr:ext cx="534377" cy="259045"/>
    <xdr:sp macro="" textlink="">
      <xdr:nvSpPr>
        <xdr:cNvPr id="488" name="災害復旧事業費最大値テキスト"/>
        <xdr:cNvSpPr txBox="1"/>
      </xdr:nvSpPr>
      <xdr:spPr>
        <a:xfrm>
          <a:off x="16370300" y="52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32</xdr:row>
      <xdr:rowOff>12507</xdr:rowOff>
    </xdr:from>
    <xdr:to>
      <xdr:col>23</xdr:col>
      <xdr:colOff>606425</xdr:colOff>
      <xdr:row>32</xdr:row>
      <xdr:rowOff>12507</xdr:rowOff>
    </xdr:to>
    <xdr:cxnSp macro="">
      <xdr:nvCxnSpPr>
        <xdr:cNvPr id="489" name="直線コネクタ 488"/>
        <xdr:cNvCxnSpPr/>
      </xdr:nvCxnSpPr>
      <xdr:spPr>
        <a:xfrm>
          <a:off x="16230600" y="54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43322</xdr:rowOff>
    </xdr:from>
    <xdr:to>
      <xdr:col>23</xdr:col>
      <xdr:colOff>517525</xdr:colOff>
      <xdr:row>38</xdr:row>
      <xdr:rowOff>3591</xdr:rowOff>
    </xdr:to>
    <xdr:cxnSp macro="">
      <xdr:nvCxnSpPr>
        <xdr:cNvPr id="490" name="直線コネクタ 489"/>
        <xdr:cNvCxnSpPr/>
      </xdr:nvCxnSpPr>
      <xdr:spPr>
        <a:xfrm flipV="1">
          <a:off x="15481300" y="6386972"/>
          <a:ext cx="838200" cy="13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125666</xdr:rowOff>
    </xdr:from>
    <xdr:ext cx="469744" cy="259045"/>
    <xdr:sp macro="" textlink="">
      <xdr:nvSpPr>
        <xdr:cNvPr id="491" name="災害復旧事業費平均値テキスト"/>
        <xdr:cNvSpPr txBox="1"/>
      </xdr:nvSpPr>
      <xdr:spPr>
        <a:xfrm>
          <a:off x="16370300" y="6469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147239</xdr:rowOff>
    </xdr:from>
    <xdr:to>
      <xdr:col>23</xdr:col>
      <xdr:colOff>568325</xdr:colOff>
      <xdr:row>38</xdr:row>
      <xdr:rowOff>77389</xdr:rowOff>
    </xdr:to>
    <xdr:sp macro="" textlink="">
      <xdr:nvSpPr>
        <xdr:cNvPr id="492" name="フローチャート : 判断 491"/>
        <xdr:cNvSpPr/>
      </xdr:nvSpPr>
      <xdr:spPr>
        <a:xfrm>
          <a:off x="16268700" y="649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3591</xdr:rowOff>
    </xdr:from>
    <xdr:to>
      <xdr:col>22</xdr:col>
      <xdr:colOff>365125</xdr:colOff>
      <xdr:row>38</xdr:row>
      <xdr:rowOff>39070</xdr:rowOff>
    </xdr:to>
    <xdr:cxnSp macro="">
      <xdr:nvCxnSpPr>
        <xdr:cNvPr id="493" name="直線コネクタ 492"/>
        <xdr:cNvCxnSpPr/>
      </xdr:nvCxnSpPr>
      <xdr:spPr>
        <a:xfrm flipV="1">
          <a:off x="14592300" y="6518691"/>
          <a:ext cx="889000" cy="3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56302</xdr:rowOff>
    </xdr:from>
    <xdr:to>
      <xdr:col>22</xdr:col>
      <xdr:colOff>415925</xdr:colOff>
      <xdr:row>37</xdr:row>
      <xdr:rowOff>157902</xdr:rowOff>
    </xdr:to>
    <xdr:sp macro="" textlink="">
      <xdr:nvSpPr>
        <xdr:cNvPr id="494" name="フローチャート : 判断 493"/>
        <xdr:cNvSpPr/>
      </xdr:nvSpPr>
      <xdr:spPr>
        <a:xfrm>
          <a:off x="15430500" y="639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2979</xdr:rowOff>
    </xdr:from>
    <xdr:ext cx="469744" cy="259045"/>
    <xdr:sp macro="" textlink="">
      <xdr:nvSpPr>
        <xdr:cNvPr id="495" name="テキスト ボックス 494"/>
        <xdr:cNvSpPr txBox="1"/>
      </xdr:nvSpPr>
      <xdr:spPr>
        <a:xfrm>
          <a:off x="15246427" y="617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28784</xdr:rowOff>
    </xdr:from>
    <xdr:to>
      <xdr:col>21</xdr:col>
      <xdr:colOff>161925</xdr:colOff>
      <xdr:row>38</xdr:row>
      <xdr:rowOff>39070</xdr:rowOff>
    </xdr:to>
    <xdr:cxnSp macro="">
      <xdr:nvCxnSpPr>
        <xdr:cNvPr id="496" name="直線コネクタ 495"/>
        <xdr:cNvCxnSpPr/>
      </xdr:nvCxnSpPr>
      <xdr:spPr>
        <a:xfrm>
          <a:off x="13703300" y="6543884"/>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113817</xdr:rowOff>
    </xdr:from>
    <xdr:to>
      <xdr:col>21</xdr:col>
      <xdr:colOff>212725</xdr:colOff>
      <xdr:row>37</xdr:row>
      <xdr:rowOff>43967</xdr:rowOff>
    </xdr:to>
    <xdr:sp macro="" textlink="">
      <xdr:nvSpPr>
        <xdr:cNvPr id="497" name="フローチャート : 判断 496"/>
        <xdr:cNvSpPr/>
      </xdr:nvSpPr>
      <xdr:spPr>
        <a:xfrm>
          <a:off x="14541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60494</xdr:rowOff>
    </xdr:from>
    <xdr:ext cx="469744" cy="259045"/>
    <xdr:sp macro="" textlink="">
      <xdr:nvSpPr>
        <xdr:cNvPr id="498" name="テキスト ボックス 497"/>
        <xdr:cNvSpPr txBox="1"/>
      </xdr:nvSpPr>
      <xdr:spPr>
        <a:xfrm>
          <a:off x="14357427" y="60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28784</xdr:rowOff>
    </xdr:from>
    <xdr:to>
      <xdr:col>19</xdr:col>
      <xdr:colOff>644525</xdr:colOff>
      <xdr:row>38</xdr:row>
      <xdr:rowOff>106645</xdr:rowOff>
    </xdr:to>
    <xdr:cxnSp macro="">
      <xdr:nvCxnSpPr>
        <xdr:cNvPr id="499" name="直線コネクタ 498"/>
        <xdr:cNvCxnSpPr/>
      </xdr:nvCxnSpPr>
      <xdr:spPr>
        <a:xfrm flipV="1">
          <a:off x="12814300" y="6543884"/>
          <a:ext cx="889000" cy="7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60828</xdr:rowOff>
    </xdr:from>
    <xdr:to>
      <xdr:col>20</xdr:col>
      <xdr:colOff>9525</xdr:colOff>
      <xdr:row>36</xdr:row>
      <xdr:rowOff>162428</xdr:rowOff>
    </xdr:to>
    <xdr:sp macro="" textlink="">
      <xdr:nvSpPr>
        <xdr:cNvPr id="500" name="フローチャート : 判断 499"/>
        <xdr:cNvSpPr/>
      </xdr:nvSpPr>
      <xdr:spPr>
        <a:xfrm>
          <a:off x="13652500" y="62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7505</xdr:rowOff>
    </xdr:from>
    <xdr:ext cx="469744" cy="259045"/>
    <xdr:sp macro="" textlink="">
      <xdr:nvSpPr>
        <xdr:cNvPr id="501" name="テキスト ボックス 500"/>
        <xdr:cNvSpPr txBox="1"/>
      </xdr:nvSpPr>
      <xdr:spPr>
        <a:xfrm>
          <a:off x="13468427" y="60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99919</xdr:rowOff>
    </xdr:from>
    <xdr:to>
      <xdr:col>18</xdr:col>
      <xdr:colOff>492125</xdr:colOff>
      <xdr:row>37</xdr:row>
      <xdr:rowOff>30069</xdr:rowOff>
    </xdr:to>
    <xdr:sp macro="" textlink="">
      <xdr:nvSpPr>
        <xdr:cNvPr id="502" name="フローチャート : 判断 501"/>
        <xdr:cNvSpPr/>
      </xdr:nvSpPr>
      <xdr:spPr>
        <a:xfrm>
          <a:off x="12763500" y="62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46596</xdr:rowOff>
    </xdr:from>
    <xdr:ext cx="469744" cy="259045"/>
    <xdr:sp macro="" textlink="">
      <xdr:nvSpPr>
        <xdr:cNvPr id="503" name="テキスト ボックス 502"/>
        <xdr:cNvSpPr txBox="1"/>
      </xdr:nvSpPr>
      <xdr:spPr>
        <a:xfrm>
          <a:off x="12579427" y="604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163972</xdr:rowOff>
    </xdr:from>
    <xdr:to>
      <xdr:col>23</xdr:col>
      <xdr:colOff>568325</xdr:colOff>
      <xdr:row>37</xdr:row>
      <xdr:rowOff>94122</xdr:rowOff>
    </xdr:to>
    <xdr:sp macro="" textlink="">
      <xdr:nvSpPr>
        <xdr:cNvPr id="509" name="円/楕円 508"/>
        <xdr:cNvSpPr/>
      </xdr:nvSpPr>
      <xdr:spPr>
        <a:xfrm>
          <a:off x="16268700" y="633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15399</xdr:rowOff>
    </xdr:from>
    <xdr:ext cx="469744" cy="259045"/>
    <xdr:sp macro="" textlink="">
      <xdr:nvSpPr>
        <xdr:cNvPr id="510" name="災害復旧事業費該当値テキスト"/>
        <xdr:cNvSpPr txBox="1"/>
      </xdr:nvSpPr>
      <xdr:spPr>
        <a:xfrm>
          <a:off x="16370300" y="618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124242</xdr:rowOff>
    </xdr:from>
    <xdr:to>
      <xdr:col>22</xdr:col>
      <xdr:colOff>415925</xdr:colOff>
      <xdr:row>38</xdr:row>
      <xdr:rowOff>54392</xdr:rowOff>
    </xdr:to>
    <xdr:sp macro="" textlink="">
      <xdr:nvSpPr>
        <xdr:cNvPr id="511" name="円/楕円 510"/>
        <xdr:cNvSpPr/>
      </xdr:nvSpPr>
      <xdr:spPr>
        <a:xfrm>
          <a:off x="15430500" y="64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45518</xdr:rowOff>
    </xdr:from>
    <xdr:ext cx="469744" cy="259045"/>
    <xdr:sp macro="" textlink="">
      <xdr:nvSpPr>
        <xdr:cNvPr id="512" name="テキスト ボックス 511"/>
        <xdr:cNvSpPr txBox="1"/>
      </xdr:nvSpPr>
      <xdr:spPr>
        <a:xfrm>
          <a:off x="15246427" y="656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159720</xdr:rowOff>
    </xdr:from>
    <xdr:to>
      <xdr:col>21</xdr:col>
      <xdr:colOff>212725</xdr:colOff>
      <xdr:row>38</xdr:row>
      <xdr:rowOff>89870</xdr:rowOff>
    </xdr:to>
    <xdr:sp macro="" textlink="">
      <xdr:nvSpPr>
        <xdr:cNvPr id="513" name="円/楕円 512"/>
        <xdr:cNvSpPr/>
      </xdr:nvSpPr>
      <xdr:spPr>
        <a:xfrm>
          <a:off x="14541500" y="650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80997</xdr:rowOff>
    </xdr:from>
    <xdr:ext cx="469744" cy="259045"/>
    <xdr:sp macro="" textlink="">
      <xdr:nvSpPr>
        <xdr:cNvPr id="514" name="テキスト ボックス 513"/>
        <xdr:cNvSpPr txBox="1"/>
      </xdr:nvSpPr>
      <xdr:spPr>
        <a:xfrm>
          <a:off x="14357427" y="659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149433</xdr:rowOff>
    </xdr:from>
    <xdr:to>
      <xdr:col>20</xdr:col>
      <xdr:colOff>9525</xdr:colOff>
      <xdr:row>38</xdr:row>
      <xdr:rowOff>79583</xdr:rowOff>
    </xdr:to>
    <xdr:sp macro="" textlink="">
      <xdr:nvSpPr>
        <xdr:cNvPr id="515" name="円/楕円 514"/>
        <xdr:cNvSpPr/>
      </xdr:nvSpPr>
      <xdr:spPr>
        <a:xfrm>
          <a:off x="13652500" y="649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70711</xdr:rowOff>
    </xdr:from>
    <xdr:ext cx="469744" cy="259045"/>
    <xdr:sp macro="" textlink="">
      <xdr:nvSpPr>
        <xdr:cNvPr id="516" name="テキスト ボックス 515"/>
        <xdr:cNvSpPr txBox="1"/>
      </xdr:nvSpPr>
      <xdr:spPr>
        <a:xfrm>
          <a:off x="13468427" y="658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55845</xdr:rowOff>
    </xdr:from>
    <xdr:to>
      <xdr:col>18</xdr:col>
      <xdr:colOff>492125</xdr:colOff>
      <xdr:row>38</xdr:row>
      <xdr:rowOff>157445</xdr:rowOff>
    </xdr:to>
    <xdr:sp macro="" textlink="">
      <xdr:nvSpPr>
        <xdr:cNvPr id="517" name="円/楕円 516"/>
        <xdr:cNvSpPr/>
      </xdr:nvSpPr>
      <xdr:spPr>
        <a:xfrm>
          <a:off x="12763500" y="65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148572</xdr:rowOff>
    </xdr:from>
    <xdr:ext cx="378565" cy="259045"/>
    <xdr:sp macro="" textlink="">
      <xdr:nvSpPr>
        <xdr:cNvPr id="518" name="テキスト ボックス 517"/>
        <xdr:cNvSpPr txBox="1"/>
      </xdr:nvSpPr>
      <xdr:spPr>
        <a:xfrm>
          <a:off x="12625017" y="6663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62,717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1" name="テキスト ボックス 58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9" name="テキスト ボックス 58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73</xdr:row>
      <xdr:rowOff>27229</xdr:rowOff>
    </xdr:from>
    <xdr:to>
      <xdr:col>23</xdr:col>
      <xdr:colOff>516889</xdr:colOff>
      <xdr:row>78</xdr:row>
      <xdr:rowOff>112275</xdr:rowOff>
    </xdr:to>
    <xdr:cxnSp macro="">
      <xdr:nvCxnSpPr>
        <xdr:cNvPr id="591" name="直線コネクタ 590"/>
        <xdr:cNvCxnSpPr/>
      </xdr:nvCxnSpPr>
      <xdr:spPr>
        <a:xfrm flipV="1">
          <a:off x="16317595" y="12543079"/>
          <a:ext cx="1269" cy="94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116102</xdr:rowOff>
    </xdr:from>
    <xdr:ext cx="534377" cy="259045"/>
    <xdr:sp macro="" textlink="">
      <xdr:nvSpPr>
        <xdr:cNvPr id="592" name="公債費最小値テキスト"/>
        <xdr:cNvSpPr txBox="1"/>
      </xdr:nvSpPr>
      <xdr:spPr>
        <a:xfrm>
          <a:off x="16370300" y="1348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78</xdr:row>
      <xdr:rowOff>112275</xdr:rowOff>
    </xdr:from>
    <xdr:to>
      <xdr:col>23</xdr:col>
      <xdr:colOff>606425</xdr:colOff>
      <xdr:row>78</xdr:row>
      <xdr:rowOff>112275</xdr:rowOff>
    </xdr:to>
    <xdr:cxnSp macro="">
      <xdr:nvCxnSpPr>
        <xdr:cNvPr id="593" name="直線コネクタ 592"/>
        <xdr:cNvCxnSpPr/>
      </xdr:nvCxnSpPr>
      <xdr:spPr>
        <a:xfrm>
          <a:off x="16230600" y="13485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145356</xdr:rowOff>
    </xdr:from>
    <xdr:ext cx="599010" cy="259045"/>
    <xdr:sp macro="" textlink="">
      <xdr:nvSpPr>
        <xdr:cNvPr id="594" name="公債費最大値テキスト"/>
        <xdr:cNvSpPr txBox="1"/>
      </xdr:nvSpPr>
      <xdr:spPr>
        <a:xfrm>
          <a:off x="16370300" y="12318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137,260</a:t>
          </a:r>
          <a:endParaRPr kumimoji="1" lang="ja-JP" altLang="en-US" sz="1000" b="1">
            <a:latin typeface="ＭＳ Ｐゴシック"/>
          </a:endParaRPr>
        </a:p>
      </xdr:txBody>
    </xdr:sp>
    <xdr:clientData/>
  </xdr:oneCellAnchor>
  <xdr:twoCellAnchor>
    <xdr:from>
      <xdr:col>23</xdr:col>
      <xdr:colOff>428625</xdr:colOff>
      <xdr:row>73</xdr:row>
      <xdr:rowOff>27229</xdr:rowOff>
    </xdr:from>
    <xdr:to>
      <xdr:col>23</xdr:col>
      <xdr:colOff>606425</xdr:colOff>
      <xdr:row>73</xdr:row>
      <xdr:rowOff>27229</xdr:rowOff>
    </xdr:to>
    <xdr:cxnSp macro="">
      <xdr:nvCxnSpPr>
        <xdr:cNvPr id="595" name="直線コネクタ 594"/>
        <xdr:cNvCxnSpPr/>
      </xdr:nvCxnSpPr>
      <xdr:spPr>
        <a:xfrm>
          <a:off x="16230600" y="1254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47231</xdr:rowOff>
    </xdr:from>
    <xdr:to>
      <xdr:col>23</xdr:col>
      <xdr:colOff>517525</xdr:colOff>
      <xdr:row>75</xdr:row>
      <xdr:rowOff>102994</xdr:rowOff>
    </xdr:to>
    <xdr:cxnSp macro="">
      <xdr:nvCxnSpPr>
        <xdr:cNvPr id="596" name="直線コネクタ 595"/>
        <xdr:cNvCxnSpPr/>
      </xdr:nvCxnSpPr>
      <xdr:spPr>
        <a:xfrm>
          <a:off x="15481300" y="12391631"/>
          <a:ext cx="838200" cy="57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154150</xdr:rowOff>
    </xdr:from>
    <xdr:ext cx="534377" cy="259045"/>
    <xdr:sp macro="" textlink="">
      <xdr:nvSpPr>
        <xdr:cNvPr id="597" name="公債費平均値テキスト"/>
        <xdr:cNvSpPr txBox="1"/>
      </xdr:nvSpPr>
      <xdr:spPr>
        <a:xfrm>
          <a:off x="16370300" y="13012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4273</xdr:rowOff>
    </xdr:from>
    <xdr:to>
      <xdr:col>23</xdr:col>
      <xdr:colOff>568325</xdr:colOff>
      <xdr:row>76</xdr:row>
      <xdr:rowOff>105873</xdr:rowOff>
    </xdr:to>
    <xdr:sp macro="" textlink="">
      <xdr:nvSpPr>
        <xdr:cNvPr id="598" name="フローチャート : 判断 597"/>
        <xdr:cNvSpPr/>
      </xdr:nvSpPr>
      <xdr:spPr>
        <a:xfrm>
          <a:off x="16268700" y="130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40563</xdr:rowOff>
    </xdr:from>
    <xdr:to>
      <xdr:col>22</xdr:col>
      <xdr:colOff>365125</xdr:colOff>
      <xdr:row>72</xdr:row>
      <xdr:rowOff>47231</xdr:rowOff>
    </xdr:to>
    <xdr:cxnSp macro="">
      <xdr:nvCxnSpPr>
        <xdr:cNvPr id="599" name="直線コネクタ 598"/>
        <xdr:cNvCxnSpPr/>
      </xdr:nvCxnSpPr>
      <xdr:spPr>
        <a:xfrm>
          <a:off x="14592300" y="12384963"/>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15473</xdr:rowOff>
    </xdr:from>
    <xdr:to>
      <xdr:col>22</xdr:col>
      <xdr:colOff>415925</xdr:colOff>
      <xdr:row>76</xdr:row>
      <xdr:rowOff>117073</xdr:rowOff>
    </xdr:to>
    <xdr:sp macro="" textlink="">
      <xdr:nvSpPr>
        <xdr:cNvPr id="600" name="フローチャート : 判断 599"/>
        <xdr:cNvSpPr/>
      </xdr:nvSpPr>
      <xdr:spPr>
        <a:xfrm>
          <a:off x="15430500" y="1304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108200</xdr:rowOff>
    </xdr:from>
    <xdr:ext cx="534377" cy="259045"/>
    <xdr:sp macro="" textlink="">
      <xdr:nvSpPr>
        <xdr:cNvPr id="601" name="テキスト ボックス 600"/>
        <xdr:cNvSpPr txBox="1"/>
      </xdr:nvSpPr>
      <xdr:spPr>
        <a:xfrm>
          <a:off x="15214111" y="1313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40563</xdr:rowOff>
    </xdr:from>
    <xdr:to>
      <xdr:col>21</xdr:col>
      <xdr:colOff>161925</xdr:colOff>
      <xdr:row>72</xdr:row>
      <xdr:rowOff>112299</xdr:rowOff>
    </xdr:to>
    <xdr:cxnSp macro="">
      <xdr:nvCxnSpPr>
        <xdr:cNvPr id="602" name="直線コネクタ 601"/>
        <xdr:cNvCxnSpPr/>
      </xdr:nvCxnSpPr>
      <xdr:spPr>
        <a:xfrm flipV="1">
          <a:off x="13703300" y="12384963"/>
          <a:ext cx="889000" cy="7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19810</xdr:rowOff>
    </xdr:from>
    <xdr:to>
      <xdr:col>21</xdr:col>
      <xdr:colOff>212725</xdr:colOff>
      <xdr:row>76</xdr:row>
      <xdr:rowOff>121410</xdr:rowOff>
    </xdr:to>
    <xdr:sp macro="" textlink="">
      <xdr:nvSpPr>
        <xdr:cNvPr id="603" name="フローチャート : 判断 602"/>
        <xdr:cNvSpPr/>
      </xdr:nvSpPr>
      <xdr:spPr>
        <a:xfrm>
          <a:off x="14541500" y="1305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112537</xdr:rowOff>
    </xdr:from>
    <xdr:ext cx="534377" cy="259045"/>
    <xdr:sp macro="" textlink="">
      <xdr:nvSpPr>
        <xdr:cNvPr id="604" name="テキスト ボックス 603"/>
        <xdr:cNvSpPr txBox="1"/>
      </xdr:nvSpPr>
      <xdr:spPr>
        <a:xfrm>
          <a:off x="14325111" y="1314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42415</xdr:rowOff>
    </xdr:from>
    <xdr:to>
      <xdr:col>19</xdr:col>
      <xdr:colOff>644525</xdr:colOff>
      <xdr:row>72</xdr:row>
      <xdr:rowOff>112299</xdr:rowOff>
    </xdr:to>
    <xdr:cxnSp macro="">
      <xdr:nvCxnSpPr>
        <xdr:cNvPr id="605" name="直線コネクタ 604"/>
        <xdr:cNvCxnSpPr/>
      </xdr:nvCxnSpPr>
      <xdr:spPr>
        <a:xfrm>
          <a:off x="12814300" y="12215365"/>
          <a:ext cx="889000" cy="24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17128</xdr:rowOff>
    </xdr:from>
    <xdr:to>
      <xdr:col>20</xdr:col>
      <xdr:colOff>9525</xdr:colOff>
      <xdr:row>76</xdr:row>
      <xdr:rowOff>118728</xdr:rowOff>
    </xdr:to>
    <xdr:sp macro="" textlink="">
      <xdr:nvSpPr>
        <xdr:cNvPr id="606" name="フローチャート : 判断 605"/>
        <xdr:cNvSpPr/>
      </xdr:nvSpPr>
      <xdr:spPr>
        <a:xfrm>
          <a:off x="13652500" y="1304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109855</xdr:rowOff>
    </xdr:from>
    <xdr:ext cx="534377" cy="259045"/>
    <xdr:sp macro="" textlink="">
      <xdr:nvSpPr>
        <xdr:cNvPr id="607" name="テキスト ボックス 606"/>
        <xdr:cNvSpPr txBox="1"/>
      </xdr:nvSpPr>
      <xdr:spPr>
        <a:xfrm>
          <a:off x="13436111" y="1314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170625</xdr:rowOff>
    </xdr:from>
    <xdr:to>
      <xdr:col>18</xdr:col>
      <xdr:colOff>492125</xdr:colOff>
      <xdr:row>76</xdr:row>
      <xdr:rowOff>100775</xdr:rowOff>
    </xdr:to>
    <xdr:sp macro="" textlink="">
      <xdr:nvSpPr>
        <xdr:cNvPr id="608" name="フローチャート : 判断 607"/>
        <xdr:cNvSpPr/>
      </xdr:nvSpPr>
      <xdr:spPr>
        <a:xfrm>
          <a:off x="12763500" y="130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91902</xdr:rowOff>
    </xdr:from>
    <xdr:ext cx="534377" cy="259045"/>
    <xdr:sp macro="" textlink="">
      <xdr:nvSpPr>
        <xdr:cNvPr id="609" name="テキスト ボックス 608"/>
        <xdr:cNvSpPr txBox="1"/>
      </xdr:nvSpPr>
      <xdr:spPr>
        <a:xfrm>
          <a:off x="12547111" y="1312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52194</xdr:rowOff>
    </xdr:from>
    <xdr:to>
      <xdr:col>23</xdr:col>
      <xdr:colOff>568325</xdr:colOff>
      <xdr:row>75</xdr:row>
      <xdr:rowOff>153795</xdr:rowOff>
    </xdr:to>
    <xdr:sp macro="" textlink="">
      <xdr:nvSpPr>
        <xdr:cNvPr id="615" name="円/楕円 614"/>
        <xdr:cNvSpPr/>
      </xdr:nvSpPr>
      <xdr:spPr>
        <a:xfrm>
          <a:off x="16268700" y="129109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75071</xdr:rowOff>
    </xdr:from>
    <xdr:ext cx="534377" cy="259045"/>
    <xdr:sp macro="" textlink="">
      <xdr:nvSpPr>
        <xdr:cNvPr id="616" name="公債費該当値テキスト"/>
        <xdr:cNvSpPr txBox="1"/>
      </xdr:nvSpPr>
      <xdr:spPr>
        <a:xfrm>
          <a:off x="16370300" y="1276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82,317</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167881</xdr:rowOff>
    </xdr:from>
    <xdr:to>
      <xdr:col>22</xdr:col>
      <xdr:colOff>415925</xdr:colOff>
      <xdr:row>72</xdr:row>
      <xdr:rowOff>98031</xdr:rowOff>
    </xdr:to>
    <xdr:sp macro="" textlink="">
      <xdr:nvSpPr>
        <xdr:cNvPr id="617" name="円/楕円 616"/>
        <xdr:cNvSpPr/>
      </xdr:nvSpPr>
      <xdr:spPr>
        <a:xfrm>
          <a:off x="15430500" y="1234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70</xdr:row>
      <xdr:rowOff>114558</xdr:rowOff>
    </xdr:from>
    <xdr:ext cx="599010" cy="259045"/>
    <xdr:sp macro="" textlink="">
      <xdr:nvSpPr>
        <xdr:cNvPr id="618" name="テキスト ボックス 617"/>
        <xdr:cNvSpPr txBox="1"/>
      </xdr:nvSpPr>
      <xdr:spPr>
        <a:xfrm>
          <a:off x="15181794" y="1211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157,135</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161213</xdr:rowOff>
    </xdr:from>
    <xdr:to>
      <xdr:col>21</xdr:col>
      <xdr:colOff>212725</xdr:colOff>
      <xdr:row>72</xdr:row>
      <xdr:rowOff>91363</xdr:rowOff>
    </xdr:to>
    <xdr:sp macro="" textlink="">
      <xdr:nvSpPr>
        <xdr:cNvPr id="619" name="円/楕円 618"/>
        <xdr:cNvSpPr/>
      </xdr:nvSpPr>
      <xdr:spPr>
        <a:xfrm>
          <a:off x="14541500" y="1233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70</xdr:row>
      <xdr:rowOff>107890</xdr:rowOff>
    </xdr:from>
    <xdr:ext cx="599010" cy="259045"/>
    <xdr:sp macro="" textlink="">
      <xdr:nvSpPr>
        <xdr:cNvPr id="620" name="テキスト ボックス 619"/>
        <xdr:cNvSpPr txBox="1"/>
      </xdr:nvSpPr>
      <xdr:spPr>
        <a:xfrm>
          <a:off x="14292794" y="12109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158,010</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61499</xdr:rowOff>
    </xdr:from>
    <xdr:to>
      <xdr:col>20</xdr:col>
      <xdr:colOff>9525</xdr:colOff>
      <xdr:row>72</xdr:row>
      <xdr:rowOff>163099</xdr:rowOff>
    </xdr:to>
    <xdr:sp macro="" textlink="">
      <xdr:nvSpPr>
        <xdr:cNvPr id="621" name="円/楕円 620"/>
        <xdr:cNvSpPr/>
      </xdr:nvSpPr>
      <xdr:spPr>
        <a:xfrm>
          <a:off x="13652500" y="1240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71</xdr:row>
      <xdr:rowOff>8176</xdr:rowOff>
    </xdr:from>
    <xdr:ext cx="599010" cy="259045"/>
    <xdr:sp macro="" textlink="">
      <xdr:nvSpPr>
        <xdr:cNvPr id="622" name="テキスト ボックス 621"/>
        <xdr:cNvSpPr txBox="1"/>
      </xdr:nvSpPr>
      <xdr:spPr>
        <a:xfrm>
          <a:off x="13403794" y="12181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148,596</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163065</xdr:rowOff>
    </xdr:from>
    <xdr:to>
      <xdr:col>18</xdr:col>
      <xdr:colOff>492125</xdr:colOff>
      <xdr:row>71</xdr:row>
      <xdr:rowOff>93215</xdr:rowOff>
    </xdr:to>
    <xdr:sp macro="" textlink="">
      <xdr:nvSpPr>
        <xdr:cNvPr id="623" name="円/楕円 622"/>
        <xdr:cNvSpPr/>
      </xdr:nvSpPr>
      <xdr:spPr>
        <a:xfrm>
          <a:off x="12763500" y="1216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69</xdr:row>
      <xdr:rowOff>109742</xdr:rowOff>
    </xdr:from>
    <xdr:ext cx="599010" cy="259045"/>
    <xdr:sp macro="" textlink="">
      <xdr:nvSpPr>
        <xdr:cNvPr id="624" name="テキスト ボックス 623"/>
        <xdr:cNvSpPr txBox="1"/>
      </xdr:nvSpPr>
      <xdr:spPr>
        <a:xfrm>
          <a:off x="12514794" y="11939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180,267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23,372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5" name="直線コネクタ 63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6" name="テキスト ボックス 63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7" name="直線コネクタ 63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38" name="テキスト ボックス 63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9" name="直線コネクタ 63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0" name="テキスト ボックス 63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1" name="直線コネクタ 64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2" name="テキスト ボックス 64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3" name="直線コネクタ 64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4" name="テキスト ボックス 64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5" name="直線コネクタ 64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6" name="テキスト ボックス 64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63871</xdr:rowOff>
    </xdr:from>
    <xdr:to>
      <xdr:col>23</xdr:col>
      <xdr:colOff>516889</xdr:colOff>
      <xdr:row>99</xdr:row>
      <xdr:rowOff>94748</xdr:rowOff>
    </xdr:to>
    <xdr:cxnSp macro="">
      <xdr:nvCxnSpPr>
        <xdr:cNvPr id="650" name="直線コネクタ 649"/>
        <xdr:cNvCxnSpPr/>
      </xdr:nvCxnSpPr>
      <xdr:spPr>
        <a:xfrm flipV="1">
          <a:off x="16317595" y="15494371"/>
          <a:ext cx="1269" cy="157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98575</xdr:rowOff>
    </xdr:from>
    <xdr:ext cx="378565" cy="259045"/>
    <xdr:sp macro="" textlink="">
      <xdr:nvSpPr>
        <xdr:cNvPr id="651" name="積立金最小値テキスト"/>
        <xdr:cNvSpPr txBox="1"/>
      </xdr:nvSpPr>
      <xdr:spPr>
        <a:xfrm>
          <a:off x="16370300" y="1707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428625</xdr:colOff>
      <xdr:row>99</xdr:row>
      <xdr:rowOff>94748</xdr:rowOff>
    </xdr:from>
    <xdr:to>
      <xdr:col>23</xdr:col>
      <xdr:colOff>606425</xdr:colOff>
      <xdr:row>99</xdr:row>
      <xdr:rowOff>94748</xdr:rowOff>
    </xdr:to>
    <xdr:cxnSp macro="">
      <xdr:nvCxnSpPr>
        <xdr:cNvPr id="652" name="直線コネクタ 651"/>
        <xdr:cNvCxnSpPr/>
      </xdr:nvCxnSpPr>
      <xdr:spPr>
        <a:xfrm>
          <a:off x="16230600" y="1706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10548</xdr:rowOff>
    </xdr:from>
    <xdr:ext cx="534377" cy="259045"/>
    <xdr:sp macro="" textlink="">
      <xdr:nvSpPr>
        <xdr:cNvPr id="653" name="積立金最大値テキスト"/>
        <xdr:cNvSpPr txBox="1"/>
      </xdr:nvSpPr>
      <xdr:spPr>
        <a:xfrm>
          <a:off x="16370300" y="152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96,644</a:t>
          </a:r>
          <a:endParaRPr kumimoji="1" lang="ja-JP" altLang="en-US" sz="1000" b="1">
            <a:latin typeface="ＭＳ Ｐゴシック"/>
          </a:endParaRPr>
        </a:p>
      </xdr:txBody>
    </xdr:sp>
    <xdr:clientData/>
  </xdr:oneCellAnchor>
  <xdr:twoCellAnchor>
    <xdr:from>
      <xdr:col>23</xdr:col>
      <xdr:colOff>428625</xdr:colOff>
      <xdr:row>90</xdr:row>
      <xdr:rowOff>63871</xdr:rowOff>
    </xdr:from>
    <xdr:to>
      <xdr:col>23</xdr:col>
      <xdr:colOff>606425</xdr:colOff>
      <xdr:row>90</xdr:row>
      <xdr:rowOff>63871</xdr:rowOff>
    </xdr:to>
    <xdr:cxnSp macro="">
      <xdr:nvCxnSpPr>
        <xdr:cNvPr id="654" name="直線コネクタ 653"/>
        <xdr:cNvCxnSpPr/>
      </xdr:nvCxnSpPr>
      <xdr:spPr>
        <a:xfrm>
          <a:off x="16230600" y="1549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63871</xdr:rowOff>
    </xdr:from>
    <xdr:to>
      <xdr:col>23</xdr:col>
      <xdr:colOff>517525</xdr:colOff>
      <xdr:row>95</xdr:row>
      <xdr:rowOff>116562</xdr:rowOff>
    </xdr:to>
    <xdr:cxnSp macro="">
      <xdr:nvCxnSpPr>
        <xdr:cNvPr id="655" name="直線コネクタ 654"/>
        <xdr:cNvCxnSpPr/>
      </xdr:nvCxnSpPr>
      <xdr:spPr>
        <a:xfrm flipV="1">
          <a:off x="15481300" y="15494371"/>
          <a:ext cx="838200" cy="90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170229</xdr:rowOff>
    </xdr:from>
    <xdr:ext cx="534377" cy="259045"/>
    <xdr:sp macro="" textlink="">
      <xdr:nvSpPr>
        <xdr:cNvPr id="656" name="積立金平均値テキスト"/>
        <xdr:cNvSpPr txBox="1"/>
      </xdr:nvSpPr>
      <xdr:spPr>
        <a:xfrm>
          <a:off x="16370300" y="16629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20352</xdr:rowOff>
    </xdr:from>
    <xdr:to>
      <xdr:col>23</xdr:col>
      <xdr:colOff>568325</xdr:colOff>
      <xdr:row>97</xdr:row>
      <xdr:rowOff>121952</xdr:rowOff>
    </xdr:to>
    <xdr:sp macro="" textlink="">
      <xdr:nvSpPr>
        <xdr:cNvPr id="657" name="フローチャート : 判断 656"/>
        <xdr:cNvSpPr/>
      </xdr:nvSpPr>
      <xdr:spPr>
        <a:xfrm>
          <a:off x="16268700" y="166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116562</xdr:rowOff>
    </xdr:from>
    <xdr:to>
      <xdr:col>22</xdr:col>
      <xdr:colOff>365125</xdr:colOff>
      <xdr:row>96</xdr:row>
      <xdr:rowOff>120988</xdr:rowOff>
    </xdr:to>
    <xdr:cxnSp macro="">
      <xdr:nvCxnSpPr>
        <xdr:cNvPr id="658" name="直線コネクタ 657"/>
        <xdr:cNvCxnSpPr/>
      </xdr:nvCxnSpPr>
      <xdr:spPr>
        <a:xfrm flipV="1">
          <a:off x="14592300" y="16404312"/>
          <a:ext cx="889000" cy="17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170968</xdr:rowOff>
    </xdr:from>
    <xdr:to>
      <xdr:col>22</xdr:col>
      <xdr:colOff>415925</xdr:colOff>
      <xdr:row>98</xdr:row>
      <xdr:rowOff>101118</xdr:rowOff>
    </xdr:to>
    <xdr:sp macro="" textlink="">
      <xdr:nvSpPr>
        <xdr:cNvPr id="659" name="フローチャート : 判断 658"/>
        <xdr:cNvSpPr/>
      </xdr:nvSpPr>
      <xdr:spPr>
        <a:xfrm>
          <a:off x="15430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92245</xdr:rowOff>
    </xdr:from>
    <xdr:ext cx="534377" cy="259045"/>
    <xdr:sp macro="" textlink="">
      <xdr:nvSpPr>
        <xdr:cNvPr id="660" name="テキスト ボックス 659"/>
        <xdr:cNvSpPr txBox="1"/>
      </xdr:nvSpPr>
      <xdr:spPr>
        <a:xfrm>
          <a:off x="15214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120988</xdr:rowOff>
    </xdr:from>
    <xdr:to>
      <xdr:col>21</xdr:col>
      <xdr:colOff>161925</xdr:colOff>
      <xdr:row>97</xdr:row>
      <xdr:rowOff>24078</xdr:rowOff>
    </xdr:to>
    <xdr:cxnSp macro="">
      <xdr:nvCxnSpPr>
        <xdr:cNvPr id="661" name="直線コネクタ 660"/>
        <xdr:cNvCxnSpPr/>
      </xdr:nvCxnSpPr>
      <xdr:spPr>
        <a:xfrm flipV="1">
          <a:off x="13703300" y="16580188"/>
          <a:ext cx="889000" cy="7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16956</xdr:rowOff>
    </xdr:from>
    <xdr:to>
      <xdr:col>21</xdr:col>
      <xdr:colOff>212725</xdr:colOff>
      <xdr:row>97</xdr:row>
      <xdr:rowOff>118556</xdr:rowOff>
    </xdr:to>
    <xdr:sp macro="" textlink="">
      <xdr:nvSpPr>
        <xdr:cNvPr id="662" name="フローチャート : 判断 661"/>
        <xdr:cNvSpPr/>
      </xdr:nvSpPr>
      <xdr:spPr>
        <a:xfrm>
          <a:off x="14541500" y="1664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109683</xdr:rowOff>
    </xdr:from>
    <xdr:ext cx="534377" cy="259045"/>
    <xdr:sp macro="" textlink="">
      <xdr:nvSpPr>
        <xdr:cNvPr id="663" name="テキスト ボックス 662"/>
        <xdr:cNvSpPr txBox="1"/>
      </xdr:nvSpPr>
      <xdr:spPr>
        <a:xfrm>
          <a:off x="14325111" y="1674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133626</xdr:rowOff>
    </xdr:from>
    <xdr:to>
      <xdr:col>19</xdr:col>
      <xdr:colOff>644525</xdr:colOff>
      <xdr:row>97</xdr:row>
      <xdr:rowOff>24078</xdr:rowOff>
    </xdr:to>
    <xdr:cxnSp macro="">
      <xdr:nvCxnSpPr>
        <xdr:cNvPr id="664" name="直線コネクタ 663"/>
        <xdr:cNvCxnSpPr/>
      </xdr:nvCxnSpPr>
      <xdr:spPr>
        <a:xfrm>
          <a:off x="12814300" y="16421376"/>
          <a:ext cx="889000" cy="23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86385</xdr:rowOff>
    </xdr:from>
    <xdr:to>
      <xdr:col>20</xdr:col>
      <xdr:colOff>9525</xdr:colOff>
      <xdr:row>97</xdr:row>
      <xdr:rowOff>16535</xdr:rowOff>
    </xdr:to>
    <xdr:sp macro="" textlink="">
      <xdr:nvSpPr>
        <xdr:cNvPr id="665" name="フローチャート : 判断 664"/>
        <xdr:cNvSpPr/>
      </xdr:nvSpPr>
      <xdr:spPr>
        <a:xfrm>
          <a:off x="13652500" y="165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33062</xdr:rowOff>
    </xdr:from>
    <xdr:ext cx="534377" cy="259045"/>
    <xdr:sp macro="" textlink="">
      <xdr:nvSpPr>
        <xdr:cNvPr id="666" name="テキスト ボックス 665"/>
        <xdr:cNvSpPr txBox="1"/>
      </xdr:nvSpPr>
      <xdr:spPr>
        <a:xfrm>
          <a:off x="13436111" y="163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80817</xdr:rowOff>
    </xdr:from>
    <xdr:to>
      <xdr:col>18</xdr:col>
      <xdr:colOff>492125</xdr:colOff>
      <xdr:row>97</xdr:row>
      <xdr:rowOff>10967</xdr:rowOff>
    </xdr:to>
    <xdr:sp macro="" textlink="">
      <xdr:nvSpPr>
        <xdr:cNvPr id="667" name="フローチャート : 判断 666"/>
        <xdr:cNvSpPr/>
      </xdr:nvSpPr>
      <xdr:spPr>
        <a:xfrm>
          <a:off x="12763500" y="165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2094</xdr:rowOff>
    </xdr:from>
    <xdr:ext cx="534377" cy="259045"/>
    <xdr:sp macro="" textlink="">
      <xdr:nvSpPr>
        <xdr:cNvPr id="668" name="テキスト ボックス 667"/>
        <xdr:cNvSpPr txBox="1"/>
      </xdr:nvSpPr>
      <xdr:spPr>
        <a:xfrm>
          <a:off x="12547111" y="1663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90</xdr:row>
      <xdr:rowOff>13071</xdr:rowOff>
    </xdr:from>
    <xdr:to>
      <xdr:col>23</xdr:col>
      <xdr:colOff>568325</xdr:colOff>
      <xdr:row>90</xdr:row>
      <xdr:rowOff>114671</xdr:rowOff>
    </xdr:to>
    <xdr:sp macro="" textlink="">
      <xdr:nvSpPr>
        <xdr:cNvPr id="674" name="円/楕円 673"/>
        <xdr:cNvSpPr/>
      </xdr:nvSpPr>
      <xdr:spPr>
        <a:xfrm>
          <a:off x="16268700" y="1544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89</xdr:row>
      <xdr:rowOff>137548</xdr:rowOff>
    </xdr:from>
    <xdr:ext cx="534377" cy="259045"/>
    <xdr:sp macro="" textlink="">
      <xdr:nvSpPr>
        <xdr:cNvPr id="675" name="積立金該当値テキスト"/>
        <xdr:cNvSpPr txBox="1"/>
      </xdr:nvSpPr>
      <xdr:spPr>
        <a:xfrm>
          <a:off x="16370300" y="1539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96,644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65762</xdr:rowOff>
    </xdr:from>
    <xdr:to>
      <xdr:col>22</xdr:col>
      <xdr:colOff>415925</xdr:colOff>
      <xdr:row>95</xdr:row>
      <xdr:rowOff>167362</xdr:rowOff>
    </xdr:to>
    <xdr:sp macro="" textlink="">
      <xdr:nvSpPr>
        <xdr:cNvPr id="676" name="円/楕円 675"/>
        <xdr:cNvSpPr/>
      </xdr:nvSpPr>
      <xdr:spPr>
        <a:xfrm>
          <a:off x="15430500" y="1635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12439</xdr:rowOff>
    </xdr:from>
    <xdr:ext cx="534377" cy="259045"/>
    <xdr:sp macro="" textlink="">
      <xdr:nvSpPr>
        <xdr:cNvPr id="677" name="テキスト ボックス 676"/>
        <xdr:cNvSpPr txBox="1"/>
      </xdr:nvSpPr>
      <xdr:spPr>
        <a:xfrm>
          <a:off x="15214111" y="161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40,917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70188</xdr:rowOff>
    </xdr:from>
    <xdr:to>
      <xdr:col>21</xdr:col>
      <xdr:colOff>212725</xdr:colOff>
      <xdr:row>97</xdr:row>
      <xdr:rowOff>338</xdr:rowOff>
    </xdr:to>
    <xdr:sp macro="" textlink="">
      <xdr:nvSpPr>
        <xdr:cNvPr id="678" name="円/楕円 677"/>
        <xdr:cNvSpPr/>
      </xdr:nvSpPr>
      <xdr:spPr>
        <a:xfrm>
          <a:off x="14541500" y="1652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16865</xdr:rowOff>
    </xdr:from>
    <xdr:ext cx="534377" cy="259045"/>
    <xdr:sp macro="" textlink="">
      <xdr:nvSpPr>
        <xdr:cNvPr id="679" name="テキスト ボックス 678"/>
        <xdr:cNvSpPr txBox="1"/>
      </xdr:nvSpPr>
      <xdr:spPr>
        <a:xfrm>
          <a:off x="14325111" y="163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144728</xdr:rowOff>
    </xdr:from>
    <xdr:to>
      <xdr:col>20</xdr:col>
      <xdr:colOff>9525</xdr:colOff>
      <xdr:row>97</xdr:row>
      <xdr:rowOff>74878</xdr:rowOff>
    </xdr:to>
    <xdr:sp macro="" textlink="">
      <xdr:nvSpPr>
        <xdr:cNvPr id="680" name="円/楕円 679"/>
        <xdr:cNvSpPr/>
      </xdr:nvSpPr>
      <xdr:spPr>
        <a:xfrm>
          <a:off x="13652500" y="1660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66005</xdr:rowOff>
    </xdr:from>
    <xdr:ext cx="534377" cy="259045"/>
    <xdr:sp macro="" textlink="">
      <xdr:nvSpPr>
        <xdr:cNvPr id="681" name="テキスト ボックス 680"/>
        <xdr:cNvSpPr txBox="1"/>
      </xdr:nvSpPr>
      <xdr:spPr>
        <a:xfrm>
          <a:off x="13436111" y="1669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25,581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82826</xdr:rowOff>
    </xdr:from>
    <xdr:to>
      <xdr:col>18</xdr:col>
      <xdr:colOff>492125</xdr:colOff>
      <xdr:row>96</xdr:row>
      <xdr:rowOff>12976</xdr:rowOff>
    </xdr:to>
    <xdr:sp macro="" textlink="">
      <xdr:nvSpPr>
        <xdr:cNvPr id="682" name="円/楕円 681"/>
        <xdr:cNvSpPr/>
      </xdr:nvSpPr>
      <xdr:spPr>
        <a:xfrm>
          <a:off x="12763500" y="1637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29503</xdr:rowOff>
    </xdr:from>
    <xdr:ext cx="534377" cy="259045"/>
    <xdr:sp macro="" textlink="">
      <xdr:nvSpPr>
        <xdr:cNvPr id="683" name="テキスト ボックス 682"/>
        <xdr:cNvSpPr txBox="1"/>
      </xdr:nvSpPr>
      <xdr:spPr>
        <a:xfrm>
          <a:off x="12547111" y="1614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34498</xdr:rowOff>
    </xdr:from>
    <xdr:to>
      <xdr:col>32</xdr:col>
      <xdr:colOff>186689</xdr:colOff>
      <xdr:row>38</xdr:row>
      <xdr:rowOff>139700</xdr:rowOff>
    </xdr:to>
    <xdr:cxnSp macro="">
      <xdr:nvCxnSpPr>
        <xdr:cNvPr id="705" name="直線コネクタ 704"/>
        <xdr:cNvCxnSpPr/>
      </xdr:nvCxnSpPr>
      <xdr:spPr>
        <a:xfrm flipV="1">
          <a:off x="22159595" y="5177998"/>
          <a:ext cx="1269" cy="147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152625</xdr:rowOff>
    </xdr:from>
    <xdr:ext cx="534377" cy="259045"/>
    <xdr:sp macro="" textlink="">
      <xdr:nvSpPr>
        <xdr:cNvPr id="708" name="投資及び出資金最大値テキスト"/>
        <xdr:cNvSpPr txBox="1"/>
      </xdr:nvSpPr>
      <xdr:spPr>
        <a:xfrm>
          <a:off x="22212300" y="495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32,301</a:t>
          </a:r>
          <a:endParaRPr kumimoji="1" lang="ja-JP" altLang="en-US" sz="1000" b="1">
            <a:latin typeface="ＭＳ Ｐゴシック"/>
          </a:endParaRPr>
        </a:p>
      </xdr:txBody>
    </xdr:sp>
    <xdr:clientData/>
  </xdr:oneCellAnchor>
  <xdr:twoCellAnchor>
    <xdr:from>
      <xdr:col>32</xdr:col>
      <xdr:colOff>98425</xdr:colOff>
      <xdr:row>30</xdr:row>
      <xdr:rowOff>34498</xdr:rowOff>
    </xdr:from>
    <xdr:to>
      <xdr:col>32</xdr:col>
      <xdr:colOff>276225</xdr:colOff>
      <xdr:row>30</xdr:row>
      <xdr:rowOff>34498</xdr:rowOff>
    </xdr:to>
    <xdr:cxnSp macro="">
      <xdr:nvCxnSpPr>
        <xdr:cNvPr id="709" name="直線コネクタ 708"/>
        <xdr:cNvCxnSpPr/>
      </xdr:nvCxnSpPr>
      <xdr:spPr>
        <a:xfrm>
          <a:off x="22072600" y="51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0" name="直線コネクタ 70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153702</xdr:rowOff>
    </xdr:from>
    <xdr:ext cx="469744" cy="259045"/>
    <xdr:sp macro="" textlink="">
      <xdr:nvSpPr>
        <xdr:cNvPr id="711" name="投資及び出資金平均値テキスト"/>
        <xdr:cNvSpPr txBox="1"/>
      </xdr:nvSpPr>
      <xdr:spPr>
        <a:xfrm>
          <a:off x="22212300" y="6325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130825</xdr:rowOff>
    </xdr:from>
    <xdr:to>
      <xdr:col>32</xdr:col>
      <xdr:colOff>238125</xdr:colOff>
      <xdr:row>38</xdr:row>
      <xdr:rowOff>60975</xdr:rowOff>
    </xdr:to>
    <xdr:sp macro="" textlink="">
      <xdr:nvSpPr>
        <xdr:cNvPr id="712" name="フローチャート : 判断 711"/>
        <xdr:cNvSpPr/>
      </xdr:nvSpPr>
      <xdr:spPr>
        <a:xfrm>
          <a:off x="221107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3" name="直線コネクタ 71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132562</xdr:rowOff>
    </xdr:from>
    <xdr:to>
      <xdr:col>31</xdr:col>
      <xdr:colOff>85725</xdr:colOff>
      <xdr:row>38</xdr:row>
      <xdr:rowOff>62712</xdr:rowOff>
    </xdr:to>
    <xdr:sp macro="" textlink="">
      <xdr:nvSpPr>
        <xdr:cNvPr id="714" name="フローチャート : 判断 713"/>
        <xdr:cNvSpPr/>
      </xdr:nvSpPr>
      <xdr:spPr>
        <a:xfrm>
          <a:off x="21272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79239</xdr:rowOff>
    </xdr:from>
    <xdr:ext cx="469744" cy="259045"/>
    <xdr:sp macro="" textlink="">
      <xdr:nvSpPr>
        <xdr:cNvPr id="715" name="テキスト ボックス 714"/>
        <xdr:cNvSpPr txBox="1"/>
      </xdr:nvSpPr>
      <xdr:spPr>
        <a:xfrm>
          <a:off x="21088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6" name="直線コネクタ 71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158714</xdr:rowOff>
    </xdr:from>
    <xdr:to>
      <xdr:col>29</xdr:col>
      <xdr:colOff>568325</xdr:colOff>
      <xdr:row>38</xdr:row>
      <xdr:rowOff>88864</xdr:rowOff>
    </xdr:to>
    <xdr:sp macro="" textlink="">
      <xdr:nvSpPr>
        <xdr:cNvPr id="717" name="フローチャート : 判断 716"/>
        <xdr:cNvSpPr/>
      </xdr:nvSpPr>
      <xdr:spPr>
        <a:xfrm>
          <a:off x="20383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105391</xdr:rowOff>
    </xdr:from>
    <xdr:ext cx="469744" cy="259045"/>
    <xdr:sp macro="" textlink="">
      <xdr:nvSpPr>
        <xdr:cNvPr id="718" name="テキスト ボックス 717"/>
        <xdr:cNvSpPr txBox="1"/>
      </xdr:nvSpPr>
      <xdr:spPr>
        <a:xfrm>
          <a:off x="20199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19" name="直線コネクタ 71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2535</xdr:rowOff>
    </xdr:from>
    <xdr:to>
      <xdr:col>28</xdr:col>
      <xdr:colOff>365125</xdr:colOff>
      <xdr:row>38</xdr:row>
      <xdr:rowOff>104135</xdr:rowOff>
    </xdr:to>
    <xdr:sp macro="" textlink="">
      <xdr:nvSpPr>
        <xdr:cNvPr id="720" name="フローチャート : 判断 719"/>
        <xdr:cNvSpPr/>
      </xdr:nvSpPr>
      <xdr:spPr>
        <a:xfrm>
          <a:off x="19494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120662</xdr:rowOff>
    </xdr:from>
    <xdr:ext cx="469744" cy="259045"/>
    <xdr:sp macro="" textlink="">
      <xdr:nvSpPr>
        <xdr:cNvPr id="721" name="テキスト ボックス 720"/>
        <xdr:cNvSpPr txBox="1"/>
      </xdr:nvSpPr>
      <xdr:spPr>
        <a:xfrm>
          <a:off x="19310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935</xdr:rowOff>
    </xdr:from>
    <xdr:to>
      <xdr:col>27</xdr:col>
      <xdr:colOff>161925</xdr:colOff>
      <xdr:row>38</xdr:row>
      <xdr:rowOff>102535</xdr:rowOff>
    </xdr:to>
    <xdr:sp macro="" textlink="">
      <xdr:nvSpPr>
        <xdr:cNvPr id="722" name="フローチャート : 判断 721"/>
        <xdr:cNvSpPr/>
      </xdr:nvSpPr>
      <xdr:spPr>
        <a:xfrm>
          <a:off x="18605500" y="651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119062</xdr:rowOff>
    </xdr:from>
    <xdr:ext cx="469744" cy="259045"/>
    <xdr:sp macro="" textlink="">
      <xdr:nvSpPr>
        <xdr:cNvPr id="723" name="テキスト ボックス 722"/>
        <xdr:cNvSpPr txBox="1"/>
      </xdr:nvSpPr>
      <xdr:spPr>
        <a:xfrm>
          <a:off x="18421427" y="629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9" name="円/楕円 72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1" name="円/楕円 73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2" name="テキスト ボックス 73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3" name="円/楕円 73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4" name="テキスト ボックス 73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5" name="円/楕円 73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6" name="テキスト ボックス 73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7" name="円/楕円 73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38" name="テキスト ボックス 73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42865</xdr:rowOff>
    </xdr:from>
    <xdr:to>
      <xdr:col>32</xdr:col>
      <xdr:colOff>186689</xdr:colOff>
      <xdr:row>58</xdr:row>
      <xdr:rowOff>139700</xdr:rowOff>
    </xdr:to>
    <xdr:cxnSp macro="">
      <xdr:nvCxnSpPr>
        <xdr:cNvPr id="760" name="直線コネクタ 759"/>
        <xdr:cNvCxnSpPr/>
      </xdr:nvCxnSpPr>
      <xdr:spPr>
        <a:xfrm flipV="1">
          <a:off x="22159595" y="8786815"/>
          <a:ext cx="1269"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160992</xdr:rowOff>
    </xdr:from>
    <xdr:ext cx="534377" cy="259045"/>
    <xdr:sp macro="" textlink="">
      <xdr:nvSpPr>
        <xdr:cNvPr id="763" name="貸付金最大値テキスト"/>
        <xdr:cNvSpPr txBox="1"/>
      </xdr:nvSpPr>
      <xdr:spPr>
        <a:xfrm>
          <a:off x="22212300" y="856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28,368</a:t>
          </a:r>
          <a:endParaRPr kumimoji="1" lang="ja-JP" altLang="en-US" sz="1000" b="1">
            <a:latin typeface="ＭＳ Ｐゴシック"/>
          </a:endParaRPr>
        </a:p>
      </xdr:txBody>
    </xdr:sp>
    <xdr:clientData/>
  </xdr:oneCellAnchor>
  <xdr:twoCellAnchor>
    <xdr:from>
      <xdr:col>32</xdr:col>
      <xdr:colOff>98425</xdr:colOff>
      <xdr:row>51</xdr:row>
      <xdr:rowOff>42865</xdr:rowOff>
    </xdr:from>
    <xdr:to>
      <xdr:col>32</xdr:col>
      <xdr:colOff>276225</xdr:colOff>
      <xdr:row>51</xdr:row>
      <xdr:rowOff>42865</xdr:rowOff>
    </xdr:to>
    <xdr:cxnSp macro="">
      <xdr:nvCxnSpPr>
        <xdr:cNvPr id="764" name="直線コネクタ 763"/>
        <xdr:cNvCxnSpPr/>
      </xdr:nvCxnSpPr>
      <xdr:spPr>
        <a:xfrm>
          <a:off x="22072600" y="878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43185</xdr:rowOff>
    </xdr:from>
    <xdr:to>
      <xdr:col>32</xdr:col>
      <xdr:colOff>187325</xdr:colOff>
      <xdr:row>58</xdr:row>
      <xdr:rowOff>44374</xdr:rowOff>
    </xdr:to>
    <xdr:cxnSp macro="">
      <xdr:nvCxnSpPr>
        <xdr:cNvPr id="765" name="直線コネクタ 764"/>
        <xdr:cNvCxnSpPr/>
      </xdr:nvCxnSpPr>
      <xdr:spPr>
        <a:xfrm flipV="1">
          <a:off x="21323300" y="9987285"/>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76709</xdr:rowOff>
    </xdr:from>
    <xdr:ext cx="469744" cy="259045"/>
    <xdr:sp macro="" textlink="">
      <xdr:nvSpPr>
        <xdr:cNvPr id="766" name="貸付金平均値テキスト"/>
        <xdr:cNvSpPr txBox="1"/>
      </xdr:nvSpPr>
      <xdr:spPr>
        <a:xfrm>
          <a:off x="22212300" y="9677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53832</xdr:rowOff>
    </xdr:from>
    <xdr:to>
      <xdr:col>32</xdr:col>
      <xdr:colOff>238125</xdr:colOff>
      <xdr:row>57</xdr:row>
      <xdr:rowOff>155432</xdr:rowOff>
    </xdr:to>
    <xdr:sp macro="" textlink="">
      <xdr:nvSpPr>
        <xdr:cNvPr id="767" name="フローチャート : 判断 766"/>
        <xdr:cNvSpPr/>
      </xdr:nvSpPr>
      <xdr:spPr>
        <a:xfrm>
          <a:off x="221107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44374</xdr:rowOff>
    </xdr:from>
    <xdr:to>
      <xdr:col>31</xdr:col>
      <xdr:colOff>34925</xdr:colOff>
      <xdr:row>58</xdr:row>
      <xdr:rowOff>46111</xdr:rowOff>
    </xdr:to>
    <xdr:cxnSp macro="">
      <xdr:nvCxnSpPr>
        <xdr:cNvPr id="768" name="直線コネクタ 767"/>
        <xdr:cNvCxnSpPr/>
      </xdr:nvCxnSpPr>
      <xdr:spPr>
        <a:xfrm flipV="1">
          <a:off x="20434300" y="9988474"/>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5735</xdr:rowOff>
    </xdr:from>
    <xdr:to>
      <xdr:col>31</xdr:col>
      <xdr:colOff>85725</xdr:colOff>
      <xdr:row>57</xdr:row>
      <xdr:rowOff>107335</xdr:rowOff>
    </xdr:to>
    <xdr:sp macro="" textlink="">
      <xdr:nvSpPr>
        <xdr:cNvPr id="769" name="フローチャート : 判断 768"/>
        <xdr:cNvSpPr/>
      </xdr:nvSpPr>
      <xdr:spPr>
        <a:xfrm>
          <a:off x="21272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123862</xdr:rowOff>
    </xdr:from>
    <xdr:ext cx="469744" cy="259045"/>
    <xdr:sp macro="" textlink="">
      <xdr:nvSpPr>
        <xdr:cNvPr id="770" name="テキスト ボックス 769"/>
        <xdr:cNvSpPr txBox="1"/>
      </xdr:nvSpPr>
      <xdr:spPr>
        <a:xfrm>
          <a:off x="21088427" y="955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46111</xdr:rowOff>
    </xdr:from>
    <xdr:to>
      <xdr:col>29</xdr:col>
      <xdr:colOff>517525</xdr:colOff>
      <xdr:row>58</xdr:row>
      <xdr:rowOff>47300</xdr:rowOff>
    </xdr:to>
    <xdr:cxnSp macro="">
      <xdr:nvCxnSpPr>
        <xdr:cNvPr id="771" name="直線コネクタ 770"/>
        <xdr:cNvCxnSpPr/>
      </xdr:nvCxnSpPr>
      <xdr:spPr>
        <a:xfrm flipV="1">
          <a:off x="19545300" y="9990211"/>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157754</xdr:rowOff>
    </xdr:from>
    <xdr:to>
      <xdr:col>29</xdr:col>
      <xdr:colOff>568325</xdr:colOff>
      <xdr:row>57</xdr:row>
      <xdr:rowOff>87904</xdr:rowOff>
    </xdr:to>
    <xdr:sp macro="" textlink="">
      <xdr:nvSpPr>
        <xdr:cNvPr id="772" name="フローチャート : 判断 771"/>
        <xdr:cNvSpPr/>
      </xdr:nvSpPr>
      <xdr:spPr>
        <a:xfrm>
          <a:off x="20383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104431</xdr:rowOff>
    </xdr:from>
    <xdr:ext cx="469744" cy="259045"/>
    <xdr:sp macro="" textlink="">
      <xdr:nvSpPr>
        <xdr:cNvPr id="773" name="テキスト ボックス 772"/>
        <xdr:cNvSpPr txBox="1"/>
      </xdr:nvSpPr>
      <xdr:spPr>
        <a:xfrm>
          <a:off x="20199427" y="953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71303</xdr:rowOff>
    </xdr:from>
    <xdr:to>
      <xdr:col>28</xdr:col>
      <xdr:colOff>314325</xdr:colOff>
      <xdr:row>58</xdr:row>
      <xdr:rowOff>47300</xdr:rowOff>
    </xdr:to>
    <xdr:cxnSp macro="">
      <xdr:nvCxnSpPr>
        <xdr:cNvPr id="774" name="直線コネクタ 773"/>
        <xdr:cNvCxnSpPr/>
      </xdr:nvCxnSpPr>
      <xdr:spPr>
        <a:xfrm>
          <a:off x="18656300" y="9843953"/>
          <a:ext cx="889000" cy="14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157845</xdr:rowOff>
    </xdr:from>
    <xdr:to>
      <xdr:col>28</xdr:col>
      <xdr:colOff>365125</xdr:colOff>
      <xdr:row>57</xdr:row>
      <xdr:rowOff>87995</xdr:rowOff>
    </xdr:to>
    <xdr:sp macro="" textlink="">
      <xdr:nvSpPr>
        <xdr:cNvPr id="775" name="フローチャート : 判断 774"/>
        <xdr:cNvSpPr/>
      </xdr:nvSpPr>
      <xdr:spPr>
        <a:xfrm>
          <a:off x="19494500" y="9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104522</xdr:rowOff>
    </xdr:from>
    <xdr:ext cx="469744" cy="259045"/>
    <xdr:sp macro="" textlink="">
      <xdr:nvSpPr>
        <xdr:cNvPr id="776" name="テキスト ボックス 775"/>
        <xdr:cNvSpPr txBox="1"/>
      </xdr:nvSpPr>
      <xdr:spPr>
        <a:xfrm>
          <a:off x="19310427" y="9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130277</xdr:rowOff>
    </xdr:from>
    <xdr:to>
      <xdr:col>27</xdr:col>
      <xdr:colOff>161925</xdr:colOff>
      <xdr:row>57</xdr:row>
      <xdr:rowOff>60427</xdr:rowOff>
    </xdr:to>
    <xdr:sp macro="" textlink="">
      <xdr:nvSpPr>
        <xdr:cNvPr id="777" name="フローチャート : 判断 776"/>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76954</xdr:rowOff>
    </xdr:from>
    <xdr:ext cx="469744" cy="259045"/>
    <xdr:sp macro="" textlink="">
      <xdr:nvSpPr>
        <xdr:cNvPr id="778" name="テキスト ボックス 777"/>
        <xdr:cNvSpPr txBox="1"/>
      </xdr:nvSpPr>
      <xdr:spPr>
        <a:xfrm>
          <a:off x="18421427"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163835</xdr:rowOff>
    </xdr:from>
    <xdr:to>
      <xdr:col>32</xdr:col>
      <xdr:colOff>238125</xdr:colOff>
      <xdr:row>58</xdr:row>
      <xdr:rowOff>93985</xdr:rowOff>
    </xdr:to>
    <xdr:sp macro="" textlink="">
      <xdr:nvSpPr>
        <xdr:cNvPr id="784" name="円/楕円 783"/>
        <xdr:cNvSpPr/>
      </xdr:nvSpPr>
      <xdr:spPr>
        <a:xfrm>
          <a:off x="22110700" y="993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78762</xdr:rowOff>
    </xdr:from>
    <xdr:ext cx="469744" cy="259045"/>
    <xdr:sp macro="" textlink="">
      <xdr:nvSpPr>
        <xdr:cNvPr id="785" name="貸付金該当値テキスト"/>
        <xdr:cNvSpPr txBox="1"/>
      </xdr:nvSpPr>
      <xdr:spPr>
        <a:xfrm>
          <a:off x="22212300" y="985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2,111</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165024</xdr:rowOff>
    </xdr:from>
    <xdr:to>
      <xdr:col>31</xdr:col>
      <xdr:colOff>85725</xdr:colOff>
      <xdr:row>58</xdr:row>
      <xdr:rowOff>95174</xdr:rowOff>
    </xdr:to>
    <xdr:sp macro="" textlink="">
      <xdr:nvSpPr>
        <xdr:cNvPr id="786" name="円/楕円 785"/>
        <xdr:cNvSpPr/>
      </xdr:nvSpPr>
      <xdr:spPr>
        <a:xfrm>
          <a:off x="21272500" y="993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86301</xdr:rowOff>
    </xdr:from>
    <xdr:ext cx="469744" cy="259045"/>
    <xdr:sp macro="" textlink="">
      <xdr:nvSpPr>
        <xdr:cNvPr id="787" name="テキスト ボックス 786"/>
        <xdr:cNvSpPr txBox="1"/>
      </xdr:nvSpPr>
      <xdr:spPr>
        <a:xfrm>
          <a:off x="21088427" y="1003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166761</xdr:rowOff>
    </xdr:from>
    <xdr:to>
      <xdr:col>29</xdr:col>
      <xdr:colOff>568325</xdr:colOff>
      <xdr:row>58</xdr:row>
      <xdr:rowOff>96911</xdr:rowOff>
    </xdr:to>
    <xdr:sp macro="" textlink="">
      <xdr:nvSpPr>
        <xdr:cNvPr id="788" name="円/楕円 787"/>
        <xdr:cNvSpPr/>
      </xdr:nvSpPr>
      <xdr:spPr>
        <a:xfrm>
          <a:off x="20383500" y="993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88038</xdr:rowOff>
    </xdr:from>
    <xdr:ext cx="469744" cy="259045"/>
    <xdr:sp macro="" textlink="">
      <xdr:nvSpPr>
        <xdr:cNvPr id="789" name="テキスト ボックス 788"/>
        <xdr:cNvSpPr txBox="1"/>
      </xdr:nvSpPr>
      <xdr:spPr>
        <a:xfrm>
          <a:off x="20199427" y="1003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167950</xdr:rowOff>
    </xdr:from>
    <xdr:to>
      <xdr:col>28</xdr:col>
      <xdr:colOff>365125</xdr:colOff>
      <xdr:row>58</xdr:row>
      <xdr:rowOff>98100</xdr:rowOff>
    </xdr:to>
    <xdr:sp macro="" textlink="">
      <xdr:nvSpPr>
        <xdr:cNvPr id="790" name="円/楕円 789"/>
        <xdr:cNvSpPr/>
      </xdr:nvSpPr>
      <xdr:spPr>
        <a:xfrm>
          <a:off x="19494500" y="994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89227</xdr:rowOff>
    </xdr:from>
    <xdr:ext cx="469744" cy="259045"/>
    <xdr:sp macro="" textlink="">
      <xdr:nvSpPr>
        <xdr:cNvPr id="791" name="テキスト ボックス 790"/>
        <xdr:cNvSpPr txBox="1"/>
      </xdr:nvSpPr>
      <xdr:spPr>
        <a:xfrm>
          <a:off x="19310427" y="1003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20503</xdr:rowOff>
    </xdr:from>
    <xdr:to>
      <xdr:col>27</xdr:col>
      <xdr:colOff>161925</xdr:colOff>
      <xdr:row>57</xdr:row>
      <xdr:rowOff>122103</xdr:rowOff>
    </xdr:to>
    <xdr:sp macro="" textlink="">
      <xdr:nvSpPr>
        <xdr:cNvPr id="792" name="円/楕円 791"/>
        <xdr:cNvSpPr/>
      </xdr:nvSpPr>
      <xdr:spPr>
        <a:xfrm>
          <a:off x="18605500" y="979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113230</xdr:rowOff>
    </xdr:from>
    <xdr:ext cx="469744" cy="259045"/>
    <xdr:sp macro="" textlink="">
      <xdr:nvSpPr>
        <xdr:cNvPr id="793" name="テキスト ボックス 792"/>
        <xdr:cNvSpPr txBox="1"/>
      </xdr:nvSpPr>
      <xdr:spPr>
        <a:xfrm>
          <a:off x="18421427" y="988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4" name="テキスト ボックス 80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5" name="直線コネクタ 80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6" name="テキスト ボックス 80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7" name="直線コネクタ 80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8" name="テキスト ボックス 80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9" name="直線コネクタ 80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0" name="テキスト ボックス 80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1" name="直線コネクタ 81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2" name="テキスト ボックス 81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3" name="直線コネクタ 81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4" name="テキスト ボックス 81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5" name="直線コネクタ 81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6" name="テキスト ボックス 81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107658</xdr:rowOff>
    </xdr:from>
    <xdr:to>
      <xdr:col>32</xdr:col>
      <xdr:colOff>186689</xdr:colOff>
      <xdr:row>78</xdr:row>
      <xdr:rowOff>160770</xdr:rowOff>
    </xdr:to>
    <xdr:cxnSp macro="">
      <xdr:nvCxnSpPr>
        <xdr:cNvPr id="818" name="直線コネクタ 817"/>
        <xdr:cNvCxnSpPr/>
      </xdr:nvCxnSpPr>
      <xdr:spPr>
        <a:xfrm flipV="1">
          <a:off x="22159595" y="12109158"/>
          <a:ext cx="1269" cy="14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164597</xdr:rowOff>
    </xdr:from>
    <xdr:ext cx="534377" cy="259045"/>
    <xdr:sp macro="" textlink="">
      <xdr:nvSpPr>
        <xdr:cNvPr id="819" name="繰出金最小値テキスト"/>
        <xdr:cNvSpPr txBox="1"/>
      </xdr:nvSpPr>
      <xdr:spPr>
        <a:xfrm>
          <a:off x="22212300" y="135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34,341</a:t>
          </a:r>
          <a:endParaRPr kumimoji="1" lang="ja-JP" altLang="en-US" sz="1000" b="1">
            <a:latin typeface="ＭＳ Ｐゴシック"/>
          </a:endParaRPr>
        </a:p>
      </xdr:txBody>
    </xdr:sp>
    <xdr:clientData/>
  </xdr:oneCellAnchor>
  <xdr:twoCellAnchor>
    <xdr:from>
      <xdr:col>32</xdr:col>
      <xdr:colOff>98425</xdr:colOff>
      <xdr:row>78</xdr:row>
      <xdr:rowOff>160770</xdr:rowOff>
    </xdr:from>
    <xdr:to>
      <xdr:col>32</xdr:col>
      <xdr:colOff>276225</xdr:colOff>
      <xdr:row>78</xdr:row>
      <xdr:rowOff>160770</xdr:rowOff>
    </xdr:to>
    <xdr:cxnSp macro="">
      <xdr:nvCxnSpPr>
        <xdr:cNvPr id="820" name="直線コネクタ 819"/>
        <xdr:cNvCxnSpPr/>
      </xdr:nvCxnSpPr>
      <xdr:spPr>
        <a:xfrm>
          <a:off x="22072600" y="135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54335</xdr:rowOff>
    </xdr:from>
    <xdr:ext cx="599010" cy="259045"/>
    <xdr:sp macro="" textlink="">
      <xdr:nvSpPr>
        <xdr:cNvPr id="821" name="繰出金最大値テキスト"/>
        <xdr:cNvSpPr txBox="1"/>
      </xdr:nvSpPr>
      <xdr:spPr>
        <a:xfrm>
          <a:off x="22212300" y="118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146,523</a:t>
          </a:r>
          <a:endParaRPr kumimoji="1" lang="ja-JP" altLang="en-US" sz="1000" b="1">
            <a:latin typeface="ＭＳ Ｐゴシック"/>
          </a:endParaRPr>
        </a:p>
      </xdr:txBody>
    </xdr:sp>
    <xdr:clientData/>
  </xdr:oneCellAnchor>
  <xdr:twoCellAnchor>
    <xdr:from>
      <xdr:col>32</xdr:col>
      <xdr:colOff>98425</xdr:colOff>
      <xdr:row>70</xdr:row>
      <xdr:rowOff>107658</xdr:rowOff>
    </xdr:from>
    <xdr:to>
      <xdr:col>32</xdr:col>
      <xdr:colOff>276225</xdr:colOff>
      <xdr:row>70</xdr:row>
      <xdr:rowOff>107658</xdr:rowOff>
    </xdr:to>
    <xdr:cxnSp macro="">
      <xdr:nvCxnSpPr>
        <xdr:cNvPr id="822" name="直線コネクタ 821"/>
        <xdr:cNvCxnSpPr/>
      </xdr:nvCxnSpPr>
      <xdr:spPr>
        <a:xfrm>
          <a:off x="22072600" y="1210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4559</xdr:rowOff>
    </xdr:from>
    <xdr:to>
      <xdr:col>32</xdr:col>
      <xdr:colOff>187325</xdr:colOff>
      <xdr:row>75</xdr:row>
      <xdr:rowOff>8192</xdr:rowOff>
    </xdr:to>
    <xdr:cxnSp macro="">
      <xdr:nvCxnSpPr>
        <xdr:cNvPr id="823" name="直線コネクタ 822"/>
        <xdr:cNvCxnSpPr/>
      </xdr:nvCxnSpPr>
      <xdr:spPr>
        <a:xfrm flipV="1">
          <a:off x="21323300" y="12863309"/>
          <a:ext cx="838200" cy="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99965</xdr:rowOff>
    </xdr:from>
    <xdr:ext cx="534377" cy="259045"/>
    <xdr:sp macro="" textlink="">
      <xdr:nvSpPr>
        <xdr:cNvPr id="824" name="繰出金平均値テキスト"/>
        <xdr:cNvSpPr txBox="1"/>
      </xdr:nvSpPr>
      <xdr:spPr>
        <a:xfrm>
          <a:off x="22212300" y="13130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121538</xdr:rowOff>
    </xdr:from>
    <xdr:to>
      <xdr:col>32</xdr:col>
      <xdr:colOff>238125</xdr:colOff>
      <xdr:row>77</xdr:row>
      <xdr:rowOff>51688</xdr:rowOff>
    </xdr:to>
    <xdr:sp macro="" textlink="">
      <xdr:nvSpPr>
        <xdr:cNvPr id="825" name="フローチャート : 判断 824"/>
        <xdr:cNvSpPr/>
      </xdr:nvSpPr>
      <xdr:spPr>
        <a:xfrm>
          <a:off x="22110700" y="131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8192</xdr:rowOff>
    </xdr:from>
    <xdr:to>
      <xdr:col>31</xdr:col>
      <xdr:colOff>34925</xdr:colOff>
      <xdr:row>75</xdr:row>
      <xdr:rowOff>64122</xdr:rowOff>
    </xdr:to>
    <xdr:cxnSp macro="">
      <xdr:nvCxnSpPr>
        <xdr:cNvPr id="826" name="直線コネクタ 825"/>
        <xdr:cNvCxnSpPr/>
      </xdr:nvCxnSpPr>
      <xdr:spPr>
        <a:xfrm flipV="1">
          <a:off x="20434300" y="12866942"/>
          <a:ext cx="889000" cy="5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21628</xdr:rowOff>
    </xdr:from>
    <xdr:to>
      <xdr:col>31</xdr:col>
      <xdr:colOff>85725</xdr:colOff>
      <xdr:row>77</xdr:row>
      <xdr:rowOff>123228</xdr:rowOff>
    </xdr:to>
    <xdr:sp macro="" textlink="">
      <xdr:nvSpPr>
        <xdr:cNvPr id="827" name="フローチャート : 判断 826"/>
        <xdr:cNvSpPr/>
      </xdr:nvSpPr>
      <xdr:spPr>
        <a:xfrm>
          <a:off x="21272500" y="1322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114355</xdr:rowOff>
    </xdr:from>
    <xdr:ext cx="534377" cy="259045"/>
    <xdr:sp macro="" textlink="">
      <xdr:nvSpPr>
        <xdr:cNvPr id="828" name="テキスト ボックス 827"/>
        <xdr:cNvSpPr txBox="1"/>
      </xdr:nvSpPr>
      <xdr:spPr>
        <a:xfrm>
          <a:off x="21056111" y="1331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56235</xdr:rowOff>
    </xdr:from>
    <xdr:to>
      <xdr:col>29</xdr:col>
      <xdr:colOff>517525</xdr:colOff>
      <xdr:row>75</xdr:row>
      <xdr:rowOff>64122</xdr:rowOff>
    </xdr:to>
    <xdr:cxnSp macro="">
      <xdr:nvCxnSpPr>
        <xdr:cNvPr id="829" name="直線コネクタ 828"/>
        <xdr:cNvCxnSpPr/>
      </xdr:nvCxnSpPr>
      <xdr:spPr>
        <a:xfrm>
          <a:off x="19545300" y="12743535"/>
          <a:ext cx="889000" cy="17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38595</xdr:rowOff>
    </xdr:from>
    <xdr:to>
      <xdr:col>29</xdr:col>
      <xdr:colOff>568325</xdr:colOff>
      <xdr:row>77</xdr:row>
      <xdr:rowOff>140195</xdr:rowOff>
    </xdr:to>
    <xdr:sp macro="" textlink="">
      <xdr:nvSpPr>
        <xdr:cNvPr id="830" name="フローチャート : 判断 829"/>
        <xdr:cNvSpPr/>
      </xdr:nvSpPr>
      <xdr:spPr>
        <a:xfrm>
          <a:off x="20383500" y="132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131322</xdr:rowOff>
    </xdr:from>
    <xdr:ext cx="534377" cy="259045"/>
    <xdr:sp macro="" textlink="">
      <xdr:nvSpPr>
        <xdr:cNvPr id="831" name="テキスト ボックス 830"/>
        <xdr:cNvSpPr txBox="1"/>
      </xdr:nvSpPr>
      <xdr:spPr>
        <a:xfrm>
          <a:off x="20167111" y="1333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56235</xdr:rowOff>
    </xdr:from>
    <xdr:to>
      <xdr:col>28</xdr:col>
      <xdr:colOff>314325</xdr:colOff>
      <xdr:row>75</xdr:row>
      <xdr:rowOff>90830</xdr:rowOff>
    </xdr:to>
    <xdr:cxnSp macro="">
      <xdr:nvCxnSpPr>
        <xdr:cNvPr id="832" name="直線コネクタ 831"/>
        <xdr:cNvCxnSpPr/>
      </xdr:nvCxnSpPr>
      <xdr:spPr>
        <a:xfrm flipV="1">
          <a:off x="18656300" y="12743535"/>
          <a:ext cx="889000" cy="20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53263</xdr:rowOff>
    </xdr:from>
    <xdr:to>
      <xdr:col>28</xdr:col>
      <xdr:colOff>365125</xdr:colOff>
      <xdr:row>77</xdr:row>
      <xdr:rowOff>154863</xdr:rowOff>
    </xdr:to>
    <xdr:sp macro="" textlink="">
      <xdr:nvSpPr>
        <xdr:cNvPr id="833" name="フローチャート : 判断 832"/>
        <xdr:cNvSpPr/>
      </xdr:nvSpPr>
      <xdr:spPr>
        <a:xfrm>
          <a:off x="19494500" y="1325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145990</xdr:rowOff>
    </xdr:from>
    <xdr:ext cx="534377" cy="259045"/>
    <xdr:sp macro="" textlink="">
      <xdr:nvSpPr>
        <xdr:cNvPr id="834" name="テキスト ボックス 833"/>
        <xdr:cNvSpPr txBox="1"/>
      </xdr:nvSpPr>
      <xdr:spPr>
        <a:xfrm>
          <a:off x="19278111" y="1334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66256</xdr:rowOff>
    </xdr:from>
    <xdr:to>
      <xdr:col>27</xdr:col>
      <xdr:colOff>161925</xdr:colOff>
      <xdr:row>77</xdr:row>
      <xdr:rowOff>167856</xdr:rowOff>
    </xdr:to>
    <xdr:sp macro="" textlink="">
      <xdr:nvSpPr>
        <xdr:cNvPr id="835" name="フローチャート : 判断 834"/>
        <xdr:cNvSpPr/>
      </xdr:nvSpPr>
      <xdr:spPr>
        <a:xfrm>
          <a:off x="18605500" y="1326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158983</xdr:rowOff>
    </xdr:from>
    <xdr:ext cx="534377" cy="259045"/>
    <xdr:sp macro="" textlink="">
      <xdr:nvSpPr>
        <xdr:cNvPr id="836" name="テキスト ボックス 835"/>
        <xdr:cNvSpPr txBox="1"/>
      </xdr:nvSpPr>
      <xdr:spPr>
        <a:xfrm>
          <a:off x="18389111" y="1336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7" name="テキスト ボックス 83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8" name="テキスト ボックス 83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9" name="テキスト ボックス 83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0" name="テキスト ボックス 83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1" name="テキスト ボックス 84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125209</xdr:rowOff>
    </xdr:from>
    <xdr:to>
      <xdr:col>32</xdr:col>
      <xdr:colOff>238125</xdr:colOff>
      <xdr:row>75</xdr:row>
      <xdr:rowOff>55359</xdr:rowOff>
    </xdr:to>
    <xdr:sp macro="" textlink="">
      <xdr:nvSpPr>
        <xdr:cNvPr id="842" name="円/楕円 841"/>
        <xdr:cNvSpPr/>
      </xdr:nvSpPr>
      <xdr:spPr>
        <a:xfrm>
          <a:off x="22110700" y="1281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148086</xdr:rowOff>
    </xdr:from>
    <xdr:ext cx="534377" cy="259045"/>
    <xdr:sp macro="" textlink="">
      <xdr:nvSpPr>
        <xdr:cNvPr id="843" name="繰出金該当値テキスト"/>
        <xdr:cNvSpPr txBox="1"/>
      </xdr:nvSpPr>
      <xdr:spPr>
        <a:xfrm>
          <a:off x="22212300" y="1266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87,141</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128842</xdr:rowOff>
    </xdr:from>
    <xdr:to>
      <xdr:col>31</xdr:col>
      <xdr:colOff>85725</xdr:colOff>
      <xdr:row>75</xdr:row>
      <xdr:rowOff>58992</xdr:rowOff>
    </xdr:to>
    <xdr:sp macro="" textlink="">
      <xdr:nvSpPr>
        <xdr:cNvPr id="844" name="円/楕円 843"/>
        <xdr:cNvSpPr/>
      </xdr:nvSpPr>
      <xdr:spPr>
        <a:xfrm>
          <a:off x="21272500" y="1281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75519</xdr:rowOff>
    </xdr:from>
    <xdr:ext cx="534377" cy="259045"/>
    <xdr:sp macro="" textlink="">
      <xdr:nvSpPr>
        <xdr:cNvPr id="845" name="テキスト ボックス 844"/>
        <xdr:cNvSpPr txBox="1"/>
      </xdr:nvSpPr>
      <xdr:spPr>
        <a:xfrm>
          <a:off x="21056111" y="1259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86,855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13322</xdr:rowOff>
    </xdr:from>
    <xdr:to>
      <xdr:col>29</xdr:col>
      <xdr:colOff>568325</xdr:colOff>
      <xdr:row>75</xdr:row>
      <xdr:rowOff>114922</xdr:rowOff>
    </xdr:to>
    <xdr:sp macro="" textlink="">
      <xdr:nvSpPr>
        <xdr:cNvPr id="846" name="円/楕円 845"/>
        <xdr:cNvSpPr/>
      </xdr:nvSpPr>
      <xdr:spPr>
        <a:xfrm>
          <a:off x="20383500" y="1287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131449</xdr:rowOff>
    </xdr:from>
    <xdr:ext cx="534377" cy="259045"/>
    <xdr:sp macro="" textlink="">
      <xdr:nvSpPr>
        <xdr:cNvPr id="847" name="テキスト ボックス 846"/>
        <xdr:cNvSpPr txBox="1"/>
      </xdr:nvSpPr>
      <xdr:spPr>
        <a:xfrm>
          <a:off x="20167111" y="1264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82,451</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5435</xdr:rowOff>
    </xdr:from>
    <xdr:to>
      <xdr:col>28</xdr:col>
      <xdr:colOff>365125</xdr:colOff>
      <xdr:row>74</xdr:row>
      <xdr:rowOff>107035</xdr:rowOff>
    </xdr:to>
    <xdr:sp macro="" textlink="">
      <xdr:nvSpPr>
        <xdr:cNvPr id="848" name="円/楕円 847"/>
        <xdr:cNvSpPr/>
      </xdr:nvSpPr>
      <xdr:spPr>
        <a:xfrm>
          <a:off x="19494500" y="126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123562</xdr:rowOff>
    </xdr:from>
    <xdr:ext cx="534377" cy="259045"/>
    <xdr:sp macro="" textlink="">
      <xdr:nvSpPr>
        <xdr:cNvPr id="849" name="テキスト ボックス 848"/>
        <xdr:cNvSpPr txBox="1"/>
      </xdr:nvSpPr>
      <xdr:spPr>
        <a:xfrm>
          <a:off x="19278111" y="1246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96,572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40030</xdr:rowOff>
    </xdr:from>
    <xdr:to>
      <xdr:col>27</xdr:col>
      <xdr:colOff>161925</xdr:colOff>
      <xdr:row>75</xdr:row>
      <xdr:rowOff>141630</xdr:rowOff>
    </xdr:to>
    <xdr:sp macro="" textlink="">
      <xdr:nvSpPr>
        <xdr:cNvPr id="850" name="円/楕円 849"/>
        <xdr:cNvSpPr/>
      </xdr:nvSpPr>
      <xdr:spPr>
        <a:xfrm>
          <a:off x="18605500" y="128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158157</xdr:rowOff>
    </xdr:from>
    <xdr:ext cx="534377" cy="259045"/>
    <xdr:sp macro="" textlink="">
      <xdr:nvSpPr>
        <xdr:cNvPr id="851" name="テキスト ボックス 850"/>
        <xdr:cNvSpPr txBox="1"/>
      </xdr:nvSpPr>
      <xdr:spPr>
        <a:xfrm>
          <a:off x="18389111" y="1267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80,348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2" name="正方形/長方形 85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3" name="正方形/長方形 85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4" name="正方形/長方形 85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5" name="正方形/長方形 85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6" name="正方形/長方形 85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7" name="正方形/長方形 85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8" name="正方形/長方形 85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9" name="正方形/長方形 85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0" name="テキスト ボックス 85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1" name="直線コネクタ 86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2" name="直線コネクタ 86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3" name="テキスト ボックス 86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4" name="直線コネクタ 86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5" name="テキスト ボックス 86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7" name="直線コネクタ 86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9" name="直線コネクタ 86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2" name="直線コネクタ 87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フローチャート : 判断 87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5" name="直線コネクタ 87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6" name="フローチャート : 判断 87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7" name="テキスト ボックス 87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8" name="直線コネクタ 87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9" name="フローチャート : 判断 87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0" name="テキスト ボックス 87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1" name="直線コネクタ 88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2" name="フローチャート : 判断 88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3" name="テキスト ボックス 88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4" name="フローチャート : 判断 88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5" name="テキスト ボックス 88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6" name="テキスト ボックス 88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7" name="テキスト ボックス 88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8" name="テキスト ボックス 88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9" name="テキスト ボックス 88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0" name="テキスト ボックス 88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円/楕円 89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3" name="円/楕円 89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4" name="テキスト ボックス 89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5" name="円/楕円 89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6" name="テキスト ボックス 89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7" name="円/楕円 89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8" name="テキスト ボックス 89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円/楕円 89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0" name="テキスト ボックス 89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1" name="正方形/長方形 90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2" name="正方形/長方形 901"/>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3" name="テキスト ボックス 90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性質別歳出は、主な構成項目である普通建設事業費が、ごみ処理施設の完成により大幅に減少しているが、老朽化による公共施設等の大規模改修または建替え等の増加により、類似団体の平均値と比較してコストが高くなっている。公債費は、継続して行ってきた繰上償還の成果により減少してきたが、類似団体の平均値よりも高額となっている。積立金は、平成</a:t>
          </a:r>
          <a:r>
            <a:rPr kumimoji="1" lang="en-US" altLang="ja-JP" sz="1300" baseline="0">
              <a:latin typeface="ＭＳ Ｐゴシック"/>
            </a:rPr>
            <a:t>24</a:t>
          </a:r>
          <a:r>
            <a:rPr kumimoji="1" lang="ja-JP" altLang="en-US" sz="1300" baseline="0">
              <a:latin typeface="ＭＳ Ｐゴシック"/>
            </a:rPr>
            <a:t>年度以降増加してきたが、これは普通交付税交付額の合併特例終了による減少や、市内インフラの更新、特別会計における大規模事業にかかる負担の増加を見越した積立となっている。　</a:t>
          </a:r>
          <a:endParaRPr kumimoji="1" lang="en-US" altLang="ja-JP" sz="1300" baseline="0">
            <a:latin typeface="ＭＳ Ｐゴシック"/>
          </a:endParaRPr>
        </a:p>
        <a:p>
          <a:r>
            <a:rPr kumimoji="1" lang="ja-JP" altLang="en-US" sz="1300" baseline="0">
              <a:latin typeface="ＭＳ Ｐゴシック"/>
            </a:rPr>
            <a:t>　なお、</a:t>
          </a:r>
          <a:r>
            <a:rPr kumimoji="1" lang="ja-JP" altLang="ja-JP" sz="1300" baseline="0">
              <a:solidFill>
                <a:schemeClr val="dk1"/>
              </a:solidFill>
              <a:latin typeface="+mn-lt"/>
              <a:ea typeface="+mn-ea"/>
              <a:cs typeface="+mn-cs"/>
            </a:rPr>
            <a:t>　歳出決算総額は、住民一人当たり</a:t>
          </a:r>
          <a:r>
            <a:rPr kumimoji="1" lang="en-US" altLang="ja-JP" sz="1300" baseline="0">
              <a:solidFill>
                <a:schemeClr val="dk1"/>
              </a:solidFill>
              <a:latin typeface="+mn-lt"/>
              <a:ea typeface="+mn-ea"/>
              <a:cs typeface="+mn-cs"/>
            </a:rPr>
            <a:t>729,650</a:t>
          </a:r>
          <a:r>
            <a:rPr kumimoji="1" lang="ja-JP" altLang="ja-JP" sz="1300" baseline="0">
              <a:solidFill>
                <a:schemeClr val="dk1"/>
              </a:solidFill>
              <a:latin typeface="+mn-lt"/>
              <a:ea typeface="+mn-ea"/>
              <a:cs typeface="+mn-cs"/>
            </a:rPr>
            <a:t>円</a:t>
          </a:r>
          <a:r>
            <a:rPr kumimoji="1" lang="ja-JP" altLang="en-US" sz="1300" baseline="0">
              <a:solidFill>
                <a:schemeClr val="dk1"/>
              </a:solidFill>
              <a:latin typeface="+mn-lt"/>
              <a:ea typeface="+mn-ea"/>
              <a:cs typeface="+mn-cs"/>
            </a:rPr>
            <a:t>となっている</a:t>
          </a:r>
          <a:r>
            <a:rPr kumimoji="1" lang="ja-JP" altLang="en-US" sz="1100" baseline="0">
              <a:solidFill>
                <a:schemeClr val="dk1"/>
              </a:solidFill>
              <a:latin typeface="+mn-lt"/>
              <a:ea typeface="+mn-ea"/>
              <a:cs typeface="+mn-cs"/>
            </a:rPr>
            <a:t>。</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長崎県西海市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29,458
29,074
241.59
22,600,822
21,494,052
886,050
13,456,246
21,511,716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143510</xdr:rowOff>
    </xdr:from>
    <xdr:to>
      <xdr:col>6</xdr:col>
      <xdr:colOff>510540</xdr:colOff>
      <xdr:row>38</xdr:row>
      <xdr:rowOff>1778</xdr:rowOff>
    </xdr:to>
    <xdr:cxnSp macro="">
      <xdr:nvCxnSpPr>
        <xdr:cNvPr id="56" name="直線コネクタ 55"/>
        <xdr:cNvCxnSpPr/>
      </xdr:nvCxnSpPr>
      <xdr:spPr>
        <a:xfrm flipV="1">
          <a:off x="4633595" y="528701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5605</xdr:rowOff>
    </xdr:from>
    <xdr:ext cx="469744" cy="259045"/>
    <xdr:sp macro="" textlink="">
      <xdr:nvSpPr>
        <xdr:cNvPr id="57" name="議会費最小値テキスト"/>
        <xdr:cNvSpPr txBox="1"/>
      </xdr:nvSpPr>
      <xdr:spPr>
        <a:xfrm>
          <a:off x="4686300"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6</xdr:col>
      <xdr:colOff>422275</xdr:colOff>
      <xdr:row>38</xdr:row>
      <xdr:rowOff>1778</xdr:rowOff>
    </xdr:from>
    <xdr:to>
      <xdr:col>6</xdr:col>
      <xdr:colOff>600075</xdr:colOff>
      <xdr:row>38</xdr:row>
      <xdr:rowOff>1778</xdr:rowOff>
    </xdr:to>
    <xdr:cxnSp macro="">
      <xdr:nvCxnSpPr>
        <xdr:cNvPr id="58" name="直線コネクタ 57"/>
        <xdr:cNvCxnSpPr/>
      </xdr:nvCxnSpPr>
      <xdr:spPr>
        <a:xfrm>
          <a:off x="45466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90187</xdr:rowOff>
    </xdr:from>
    <xdr:ext cx="469744" cy="259045"/>
    <xdr:sp macro="" textlink="">
      <xdr:nvSpPr>
        <xdr:cNvPr id="59" name="議会費最大値テキスト"/>
        <xdr:cNvSpPr txBox="1"/>
      </xdr:nvSpPr>
      <xdr:spPr>
        <a:xfrm>
          <a:off x="4686300"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9,580</a:t>
          </a:r>
          <a:endParaRPr kumimoji="1" lang="ja-JP" altLang="en-US" sz="1000" b="1">
            <a:latin typeface="ＭＳ Ｐゴシック"/>
          </a:endParaRPr>
        </a:p>
      </xdr:txBody>
    </xdr:sp>
    <xdr:clientData/>
  </xdr:oneCellAnchor>
  <xdr:twoCellAnchor>
    <xdr:from>
      <xdr:col>6</xdr:col>
      <xdr:colOff>422275</xdr:colOff>
      <xdr:row>30</xdr:row>
      <xdr:rowOff>143510</xdr:rowOff>
    </xdr:from>
    <xdr:to>
      <xdr:col>6</xdr:col>
      <xdr:colOff>600075</xdr:colOff>
      <xdr:row>30</xdr:row>
      <xdr:rowOff>143510</xdr:rowOff>
    </xdr:to>
    <xdr:cxnSp macro="">
      <xdr:nvCxnSpPr>
        <xdr:cNvPr id="60" name="直線コネクタ 59"/>
        <xdr:cNvCxnSpPr/>
      </xdr:nvCxnSpPr>
      <xdr:spPr>
        <a:xfrm>
          <a:off x="4546600" y="528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78168</xdr:rowOff>
    </xdr:from>
    <xdr:to>
      <xdr:col>6</xdr:col>
      <xdr:colOff>511175</xdr:colOff>
      <xdr:row>34</xdr:row>
      <xdr:rowOff>96076</xdr:rowOff>
    </xdr:to>
    <xdr:cxnSp macro="">
      <xdr:nvCxnSpPr>
        <xdr:cNvPr id="61" name="直線コネクタ 60"/>
        <xdr:cNvCxnSpPr/>
      </xdr:nvCxnSpPr>
      <xdr:spPr>
        <a:xfrm flipV="1">
          <a:off x="3797300" y="5907468"/>
          <a:ext cx="838200" cy="1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45610</xdr:rowOff>
    </xdr:from>
    <xdr:ext cx="469744" cy="259045"/>
    <xdr:sp macro="" textlink="">
      <xdr:nvSpPr>
        <xdr:cNvPr id="62" name="議会費平均値テキスト"/>
        <xdr:cNvSpPr txBox="1"/>
      </xdr:nvSpPr>
      <xdr:spPr>
        <a:xfrm>
          <a:off x="4686300" y="6046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67183</xdr:rowOff>
    </xdr:from>
    <xdr:to>
      <xdr:col>6</xdr:col>
      <xdr:colOff>561975</xdr:colOff>
      <xdr:row>35</xdr:row>
      <xdr:rowOff>168783</xdr:rowOff>
    </xdr:to>
    <xdr:sp macro="" textlink="">
      <xdr:nvSpPr>
        <xdr:cNvPr id="63" name="フローチャート : 判断 62"/>
        <xdr:cNvSpPr/>
      </xdr:nvSpPr>
      <xdr:spPr>
        <a:xfrm>
          <a:off x="45847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96076</xdr:rowOff>
    </xdr:from>
    <xdr:to>
      <xdr:col>5</xdr:col>
      <xdr:colOff>358775</xdr:colOff>
      <xdr:row>34</xdr:row>
      <xdr:rowOff>146939</xdr:rowOff>
    </xdr:to>
    <xdr:cxnSp macro="">
      <xdr:nvCxnSpPr>
        <xdr:cNvPr id="64" name="直線コネクタ 63"/>
        <xdr:cNvCxnSpPr/>
      </xdr:nvCxnSpPr>
      <xdr:spPr>
        <a:xfrm flipV="1">
          <a:off x="2908300" y="5925376"/>
          <a:ext cx="8890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118237</xdr:rowOff>
    </xdr:from>
    <xdr:to>
      <xdr:col>5</xdr:col>
      <xdr:colOff>409575</xdr:colOff>
      <xdr:row>36</xdr:row>
      <xdr:rowOff>48387</xdr:rowOff>
    </xdr:to>
    <xdr:sp macro="" textlink="">
      <xdr:nvSpPr>
        <xdr:cNvPr id="65" name="フローチャート :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39514</xdr:rowOff>
    </xdr:from>
    <xdr:ext cx="469744" cy="259045"/>
    <xdr:sp macro="" textlink="">
      <xdr:nvSpPr>
        <xdr:cNvPr id="66" name="テキスト ボックス 65"/>
        <xdr:cNvSpPr txBox="1"/>
      </xdr:nvSpPr>
      <xdr:spPr>
        <a:xfrm>
          <a:off x="3562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146939</xdr:rowOff>
    </xdr:from>
    <xdr:to>
      <xdr:col>4</xdr:col>
      <xdr:colOff>155575</xdr:colOff>
      <xdr:row>34</xdr:row>
      <xdr:rowOff>159703</xdr:rowOff>
    </xdr:to>
    <xdr:cxnSp macro="">
      <xdr:nvCxnSpPr>
        <xdr:cNvPr id="67" name="直線コネクタ 66"/>
        <xdr:cNvCxnSpPr/>
      </xdr:nvCxnSpPr>
      <xdr:spPr>
        <a:xfrm flipV="1">
          <a:off x="2019300" y="5976239"/>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129286</xdr:rowOff>
    </xdr:from>
    <xdr:to>
      <xdr:col>4</xdr:col>
      <xdr:colOff>206375</xdr:colOff>
      <xdr:row>36</xdr:row>
      <xdr:rowOff>59436</xdr:rowOff>
    </xdr:to>
    <xdr:sp macro="" textlink="">
      <xdr:nvSpPr>
        <xdr:cNvPr id="68" name="フローチャート : 判断 67"/>
        <xdr:cNvSpPr/>
      </xdr:nvSpPr>
      <xdr:spPr>
        <a:xfrm>
          <a:off x="2857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50563</xdr:rowOff>
    </xdr:from>
    <xdr:ext cx="469744" cy="259045"/>
    <xdr:sp macro="" textlink="">
      <xdr:nvSpPr>
        <xdr:cNvPr id="69" name="テキスト ボックス 68"/>
        <xdr:cNvSpPr txBox="1"/>
      </xdr:nvSpPr>
      <xdr:spPr>
        <a:xfrm>
          <a:off x="2673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152273</xdr:rowOff>
    </xdr:from>
    <xdr:to>
      <xdr:col>2</xdr:col>
      <xdr:colOff>638175</xdr:colOff>
      <xdr:row>34</xdr:row>
      <xdr:rowOff>159703</xdr:rowOff>
    </xdr:to>
    <xdr:cxnSp macro="">
      <xdr:nvCxnSpPr>
        <xdr:cNvPr id="70" name="直線コネクタ 69"/>
        <xdr:cNvCxnSpPr/>
      </xdr:nvCxnSpPr>
      <xdr:spPr>
        <a:xfrm>
          <a:off x="1130300" y="5810123"/>
          <a:ext cx="889000" cy="17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89662</xdr:rowOff>
    </xdr:from>
    <xdr:to>
      <xdr:col>3</xdr:col>
      <xdr:colOff>3175</xdr:colOff>
      <xdr:row>36</xdr:row>
      <xdr:rowOff>19812</xdr:rowOff>
    </xdr:to>
    <xdr:sp macro="" textlink="">
      <xdr:nvSpPr>
        <xdr:cNvPr id="71" name="フローチャート : 判断 70"/>
        <xdr:cNvSpPr/>
      </xdr:nvSpPr>
      <xdr:spPr>
        <a:xfrm>
          <a:off x="1968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10939</xdr:rowOff>
    </xdr:from>
    <xdr:ext cx="469744" cy="259045"/>
    <xdr:sp macro="" textlink="">
      <xdr:nvSpPr>
        <xdr:cNvPr id="72" name="テキスト ボックス 71"/>
        <xdr:cNvSpPr txBox="1"/>
      </xdr:nvSpPr>
      <xdr:spPr>
        <a:xfrm>
          <a:off x="1784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135001</xdr:rowOff>
    </xdr:from>
    <xdr:to>
      <xdr:col>1</xdr:col>
      <xdr:colOff>485775</xdr:colOff>
      <xdr:row>35</xdr:row>
      <xdr:rowOff>65151</xdr:rowOff>
    </xdr:to>
    <xdr:sp macro="" textlink="">
      <xdr:nvSpPr>
        <xdr:cNvPr id="73" name="フローチャート : 判断 72"/>
        <xdr:cNvSpPr/>
      </xdr:nvSpPr>
      <xdr:spPr>
        <a:xfrm>
          <a:off x="1079500" y="596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56278</xdr:rowOff>
    </xdr:from>
    <xdr:ext cx="469744" cy="259045"/>
    <xdr:sp macro="" textlink="">
      <xdr:nvSpPr>
        <xdr:cNvPr id="74" name="テキスト ボックス 73"/>
        <xdr:cNvSpPr txBox="1"/>
      </xdr:nvSpPr>
      <xdr:spPr>
        <a:xfrm>
          <a:off x="895427" y="605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27368</xdr:rowOff>
    </xdr:from>
    <xdr:to>
      <xdr:col>6</xdr:col>
      <xdr:colOff>561975</xdr:colOff>
      <xdr:row>34</xdr:row>
      <xdr:rowOff>128968</xdr:rowOff>
    </xdr:to>
    <xdr:sp macro="" textlink="">
      <xdr:nvSpPr>
        <xdr:cNvPr id="80" name="円/楕円 79"/>
        <xdr:cNvSpPr/>
      </xdr:nvSpPr>
      <xdr:spPr>
        <a:xfrm>
          <a:off x="4584700" y="585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50245</xdr:rowOff>
    </xdr:from>
    <xdr:ext cx="469744" cy="259045"/>
    <xdr:sp macro="" textlink="">
      <xdr:nvSpPr>
        <xdr:cNvPr id="81" name="議会費該当値テキスト"/>
        <xdr:cNvSpPr txBox="1"/>
      </xdr:nvSpPr>
      <xdr:spPr>
        <a:xfrm>
          <a:off x="4686300" y="570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45276</xdr:rowOff>
    </xdr:from>
    <xdr:to>
      <xdr:col>5</xdr:col>
      <xdr:colOff>409575</xdr:colOff>
      <xdr:row>34</xdr:row>
      <xdr:rowOff>146876</xdr:rowOff>
    </xdr:to>
    <xdr:sp macro="" textlink="">
      <xdr:nvSpPr>
        <xdr:cNvPr id="82" name="円/楕円 81"/>
        <xdr:cNvSpPr/>
      </xdr:nvSpPr>
      <xdr:spPr>
        <a:xfrm>
          <a:off x="3746500" y="587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163403</xdr:rowOff>
    </xdr:from>
    <xdr:ext cx="469744" cy="259045"/>
    <xdr:sp macro="" textlink="">
      <xdr:nvSpPr>
        <xdr:cNvPr id="83" name="テキスト ボックス 82"/>
        <xdr:cNvSpPr txBox="1"/>
      </xdr:nvSpPr>
      <xdr:spPr>
        <a:xfrm>
          <a:off x="3562427" y="564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96139</xdr:rowOff>
    </xdr:from>
    <xdr:to>
      <xdr:col>4</xdr:col>
      <xdr:colOff>206375</xdr:colOff>
      <xdr:row>35</xdr:row>
      <xdr:rowOff>26289</xdr:rowOff>
    </xdr:to>
    <xdr:sp macro="" textlink="">
      <xdr:nvSpPr>
        <xdr:cNvPr id="84" name="円/楕円 83"/>
        <xdr:cNvSpPr/>
      </xdr:nvSpPr>
      <xdr:spPr>
        <a:xfrm>
          <a:off x="2857500" y="592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42816</xdr:rowOff>
    </xdr:from>
    <xdr:ext cx="469744" cy="259045"/>
    <xdr:sp macro="" textlink="">
      <xdr:nvSpPr>
        <xdr:cNvPr id="85" name="テキスト ボックス 84"/>
        <xdr:cNvSpPr txBox="1"/>
      </xdr:nvSpPr>
      <xdr:spPr>
        <a:xfrm>
          <a:off x="2673427" y="570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108903</xdr:rowOff>
    </xdr:from>
    <xdr:to>
      <xdr:col>3</xdr:col>
      <xdr:colOff>3175</xdr:colOff>
      <xdr:row>35</xdr:row>
      <xdr:rowOff>39053</xdr:rowOff>
    </xdr:to>
    <xdr:sp macro="" textlink="">
      <xdr:nvSpPr>
        <xdr:cNvPr id="86" name="円/楕円 85"/>
        <xdr:cNvSpPr/>
      </xdr:nvSpPr>
      <xdr:spPr>
        <a:xfrm>
          <a:off x="1968500" y="593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55580</xdr:rowOff>
    </xdr:from>
    <xdr:ext cx="469744" cy="259045"/>
    <xdr:sp macro="" textlink="">
      <xdr:nvSpPr>
        <xdr:cNvPr id="87" name="テキスト ボックス 86"/>
        <xdr:cNvSpPr txBox="1"/>
      </xdr:nvSpPr>
      <xdr:spPr>
        <a:xfrm>
          <a:off x="1784427" y="571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101473</xdr:rowOff>
    </xdr:from>
    <xdr:to>
      <xdr:col>1</xdr:col>
      <xdr:colOff>485775</xdr:colOff>
      <xdr:row>34</xdr:row>
      <xdr:rowOff>31623</xdr:rowOff>
    </xdr:to>
    <xdr:sp macro="" textlink="">
      <xdr:nvSpPr>
        <xdr:cNvPr id="88" name="円/楕円 87"/>
        <xdr:cNvSpPr/>
      </xdr:nvSpPr>
      <xdr:spPr>
        <a:xfrm>
          <a:off x="1079500" y="575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48150</xdr:rowOff>
    </xdr:from>
    <xdr:ext cx="469744" cy="259045"/>
    <xdr:sp macro="" textlink="">
      <xdr:nvSpPr>
        <xdr:cNvPr id="89" name="テキスト ボックス 88"/>
        <xdr:cNvSpPr txBox="1"/>
      </xdr:nvSpPr>
      <xdr:spPr>
        <a:xfrm>
          <a:off x="895427" y="553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66,212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62723</xdr:rowOff>
    </xdr:from>
    <xdr:to>
      <xdr:col>6</xdr:col>
      <xdr:colOff>510540</xdr:colOff>
      <xdr:row>59</xdr:row>
      <xdr:rowOff>92966</xdr:rowOff>
    </xdr:to>
    <xdr:cxnSp macro="">
      <xdr:nvCxnSpPr>
        <xdr:cNvPr id="114" name="直線コネクタ 113"/>
        <xdr:cNvCxnSpPr/>
      </xdr:nvCxnSpPr>
      <xdr:spPr>
        <a:xfrm flipV="1">
          <a:off x="4633595" y="8806673"/>
          <a:ext cx="1270" cy="14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96793</xdr:rowOff>
    </xdr:from>
    <xdr:ext cx="534377" cy="259045"/>
    <xdr:sp macro="" textlink="">
      <xdr:nvSpPr>
        <xdr:cNvPr id="115" name="総務費最小値テキスト"/>
        <xdr:cNvSpPr txBox="1"/>
      </xdr:nvSpPr>
      <xdr:spPr>
        <a:xfrm>
          <a:off x="4686300" y="102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43,633</a:t>
          </a:r>
          <a:endParaRPr kumimoji="1" lang="ja-JP" altLang="en-US" sz="1000" b="1">
            <a:latin typeface="ＭＳ Ｐゴシック"/>
          </a:endParaRPr>
        </a:p>
      </xdr:txBody>
    </xdr:sp>
    <xdr:clientData/>
  </xdr:oneCellAnchor>
  <xdr:twoCellAnchor>
    <xdr:from>
      <xdr:col>6</xdr:col>
      <xdr:colOff>422275</xdr:colOff>
      <xdr:row>59</xdr:row>
      <xdr:rowOff>92966</xdr:rowOff>
    </xdr:from>
    <xdr:to>
      <xdr:col>6</xdr:col>
      <xdr:colOff>600075</xdr:colOff>
      <xdr:row>59</xdr:row>
      <xdr:rowOff>92966</xdr:rowOff>
    </xdr:to>
    <xdr:cxnSp macro="">
      <xdr:nvCxnSpPr>
        <xdr:cNvPr id="116" name="直線コネクタ 115"/>
        <xdr:cNvCxnSpPr/>
      </xdr:nvCxnSpPr>
      <xdr:spPr>
        <a:xfrm>
          <a:off x="4546600" y="1020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9400</xdr:rowOff>
    </xdr:from>
    <xdr:ext cx="599010" cy="259045"/>
    <xdr:sp macro="" textlink="">
      <xdr:nvSpPr>
        <xdr:cNvPr id="117" name="総務費最大値テキスト"/>
        <xdr:cNvSpPr txBox="1"/>
      </xdr:nvSpPr>
      <xdr:spPr>
        <a:xfrm>
          <a:off x="4686300" y="858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227,602</a:t>
          </a:r>
          <a:endParaRPr kumimoji="1" lang="ja-JP" altLang="en-US" sz="1000" b="1">
            <a:latin typeface="ＭＳ Ｐゴシック"/>
          </a:endParaRPr>
        </a:p>
      </xdr:txBody>
    </xdr:sp>
    <xdr:clientData/>
  </xdr:oneCellAnchor>
  <xdr:twoCellAnchor>
    <xdr:from>
      <xdr:col>6</xdr:col>
      <xdr:colOff>422275</xdr:colOff>
      <xdr:row>51</xdr:row>
      <xdr:rowOff>62723</xdr:rowOff>
    </xdr:from>
    <xdr:to>
      <xdr:col>6</xdr:col>
      <xdr:colOff>600075</xdr:colOff>
      <xdr:row>51</xdr:row>
      <xdr:rowOff>62723</xdr:rowOff>
    </xdr:to>
    <xdr:cxnSp macro="">
      <xdr:nvCxnSpPr>
        <xdr:cNvPr id="118" name="直線コネクタ 117"/>
        <xdr:cNvCxnSpPr/>
      </xdr:nvCxnSpPr>
      <xdr:spPr>
        <a:xfrm>
          <a:off x="4546600" y="880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72758</xdr:rowOff>
    </xdr:from>
    <xdr:to>
      <xdr:col>6</xdr:col>
      <xdr:colOff>511175</xdr:colOff>
      <xdr:row>57</xdr:row>
      <xdr:rowOff>1938</xdr:rowOff>
    </xdr:to>
    <xdr:cxnSp macro="">
      <xdr:nvCxnSpPr>
        <xdr:cNvPr id="119" name="直線コネクタ 118"/>
        <xdr:cNvCxnSpPr/>
      </xdr:nvCxnSpPr>
      <xdr:spPr>
        <a:xfrm flipV="1">
          <a:off x="3797300" y="9331058"/>
          <a:ext cx="838200" cy="44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34218</xdr:rowOff>
    </xdr:from>
    <xdr:ext cx="534377" cy="259045"/>
    <xdr:sp macro="" textlink="">
      <xdr:nvSpPr>
        <xdr:cNvPr id="120" name="総務費平均値テキスト"/>
        <xdr:cNvSpPr txBox="1"/>
      </xdr:nvSpPr>
      <xdr:spPr>
        <a:xfrm>
          <a:off x="4686300" y="9806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55791</xdr:rowOff>
    </xdr:from>
    <xdr:to>
      <xdr:col>6</xdr:col>
      <xdr:colOff>561975</xdr:colOff>
      <xdr:row>57</xdr:row>
      <xdr:rowOff>157391</xdr:rowOff>
    </xdr:to>
    <xdr:sp macro="" textlink="">
      <xdr:nvSpPr>
        <xdr:cNvPr id="121" name="フローチャート : 判断 120"/>
        <xdr:cNvSpPr/>
      </xdr:nvSpPr>
      <xdr:spPr>
        <a:xfrm>
          <a:off x="4584700" y="98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1938</xdr:rowOff>
    </xdr:from>
    <xdr:to>
      <xdr:col>5</xdr:col>
      <xdr:colOff>358775</xdr:colOff>
      <xdr:row>57</xdr:row>
      <xdr:rowOff>141666</xdr:rowOff>
    </xdr:to>
    <xdr:cxnSp macro="">
      <xdr:nvCxnSpPr>
        <xdr:cNvPr id="122" name="直線コネクタ 121"/>
        <xdr:cNvCxnSpPr/>
      </xdr:nvCxnSpPr>
      <xdr:spPr>
        <a:xfrm flipV="1">
          <a:off x="2908300" y="9774588"/>
          <a:ext cx="889000" cy="13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152275</xdr:rowOff>
    </xdr:from>
    <xdr:to>
      <xdr:col>5</xdr:col>
      <xdr:colOff>409575</xdr:colOff>
      <xdr:row>58</xdr:row>
      <xdr:rowOff>82425</xdr:rowOff>
    </xdr:to>
    <xdr:sp macro="" textlink="">
      <xdr:nvSpPr>
        <xdr:cNvPr id="123" name="フローチャート : 判断 122"/>
        <xdr:cNvSpPr/>
      </xdr:nvSpPr>
      <xdr:spPr>
        <a:xfrm>
          <a:off x="3746500" y="992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73552</xdr:rowOff>
    </xdr:from>
    <xdr:ext cx="534377" cy="259045"/>
    <xdr:sp macro="" textlink="">
      <xdr:nvSpPr>
        <xdr:cNvPr id="124" name="テキスト ボックス 123"/>
        <xdr:cNvSpPr txBox="1"/>
      </xdr:nvSpPr>
      <xdr:spPr>
        <a:xfrm>
          <a:off x="3530111" y="1001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68804</xdr:rowOff>
    </xdr:from>
    <xdr:to>
      <xdr:col>4</xdr:col>
      <xdr:colOff>155575</xdr:colOff>
      <xdr:row>57</xdr:row>
      <xdr:rowOff>141666</xdr:rowOff>
    </xdr:to>
    <xdr:cxnSp macro="">
      <xdr:nvCxnSpPr>
        <xdr:cNvPr id="125" name="直線コネクタ 124"/>
        <xdr:cNvCxnSpPr/>
      </xdr:nvCxnSpPr>
      <xdr:spPr>
        <a:xfrm>
          <a:off x="2019300" y="9841454"/>
          <a:ext cx="889000" cy="7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127808</xdr:rowOff>
    </xdr:from>
    <xdr:to>
      <xdr:col>4</xdr:col>
      <xdr:colOff>206375</xdr:colOff>
      <xdr:row>58</xdr:row>
      <xdr:rowOff>57958</xdr:rowOff>
    </xdr:to>
    <xdr:sp macro="" textlink="">
      <xdr:nvSpPr>
        <xdr:cNvPr id="126" name="フローチャート : 判断 125"/>
        <xdr:cNvSpPr/>
      </xdr:nvSpPr>
      <xdr:spPr>
        <a:xfrm>
          <a:off x="2857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49085</xdr:rowOff>
    </xdr:from>
    <xdr:ext cx="534377" cy="259045"/>
    <xdr:sp macro="" textlink="">
      <xdr:nvSpPr>
        <xdr:cNvPr id="127" name="テキスト ボックス 126"/>
        <xdr:cNvSpPr txBox="1"/>
      </xdr:nvSpPr>
      <xdr:spPr>
        <a:xfrm>
          <a:off x="2641111" y="999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15197</xdr:rowOff>
    </xdr:from>
    <xdr:to>
      <xdr:col>2</xdr:col>
      <xdr:colOff>638175</xdr:colOff>
      <xdr:row>57</xdr:row>
      <xdr:rowOff>68804</xdr:rowOff>
    </xdr:to>
    <xdr:cxnSp macro="">
      <xdr:nvCxnSpPr>
        <xdr:cNvPr id="128" name="直線コネクタ 127"/>
        <xdr:cNvCxnSpPr/>
      </xdr:nvCxnSpPr>
      <xdr:spPr>
        <a:xfrm>
          <a:off x="1130300" y="9616397"/>
          <a:ext cx="889000" cy="22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121910</xdr:rowOff>
    </xdr:from>
    <xdr:to>
      <xdr:col>3</xdr:col>
      <xdr:colOff>3175</xdr:colOff>
      <xdr:row>58</xdr:row>
      <xdr:rowOff>52060</xdr:rowOff>
    </xdr:to>
    <xdr:sp macro="" textlink="">
      <xdr:nvSpPr>
        <xdr:cNvPr id="129" name="フローチャート : 判断 128"/>
        <xdr:cNvSpPr/>
      </xdr:nvSpPr>
      <xdr:spPr>
        <a:xfrm>
          <a:off x="1968500" y="989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43187</xdr:rowOff>
    </xdr:from>
    <xdr:ext cx="534377" cy="259045"/>
    <xdr:sp macro="" textlink="">
      <xdr:nvSpPr>
        <xdr:cNvPr id="130" name="テキスト ボックス 129"/>
        <xdr:cNvSpPr txBox="1"/>
      </xdr:nvSpPr>
      <xdr:spPr>
        <a:xfrm>
          <a:off x="1752111" y="998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111768</xdr:rowOff>
    </xdr:from>
    <xdr:to>
      <xdr:col>1</xdr:col>
      <xdr:colOff>485775</xdr:colOff>
      <xdr:row>58</xdr:row>
      <xdr:rowOff>41918</xdr:rowOff>
    </xdr:to>
    <xdr:sp macro="" textlink="">
      <xdr:nvSpPr>
        <xdr:cNvPr id="131" name="フローチャート : 判断 130"/>
        <xdr:cNvSpPr/>
      </xdr:nvSpPr>
      <xdr:spPr>
        <a:xfrm>
          <a:off x="1079500" y="98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33045</xdr:rowOff>
    </xdr:from>
    <xdr:ext cx="534377" cy="259045"/>
    <xdr:sp macro="" textlink="">
      <xdr:nvSpPr>
        <xdr:cNvPr id="132" name="テキスト ボックス 131"/>
        <xdr:cNvSpPr txBox="1"/>
      </xdr:nvSpPr>
      <xdr:spPr>
        <a:xfrm>
          <a:off x="863111" y="997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21958</xdr:rowOff>
    </xdr:from>
    <xdr:to>
      <xdr:col>6</xdr:col>
      <xdr:colOff>561975</xdr:colOff>
      <xdr:row>54</xdr:row>
      <xdr:rowOff>123558</xdr:rowOff>
    </xdr:to>
    <xdr:sp macro="" textlink="">
      <xdr:nvSpPr>
        <xdr:cNvPr id="138" name="円/楕円 137"/>
        <xdr:cNvSpPr/>
      </xdr:nvSpPr>
      <xdr:spPr>
        <a:xfrm>
          <a:off x="4584700" y="928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44835</xdr:rowOff>
    </xdr:from>
    <xdr:ext cx="599010" cy="259045"/>
    <xdr:sp macro="" textlink="">
      <xdr:nvSpPr>
        <xdr:cNvPr id="139" name="総務費該当値テキスト"/>
        <xdr:cNvSpPr txBox="1"/>
      </xdr:nvSpPr>
      <xdr:spPr>
        <a:xfrm>
          <a:off x="4686300" y="91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158,785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122588</xdr:rowOff>
    </xdr:from>
    <xdr:to>
      <xdr:col>5</xdr:col>
      <xdr:colOff>409575</xdr:colOff>
      <xdr:row>57</xdr:row>
      <xdr:rowOff>52738</xdr:rowOff>
    </xdr:to>
    <xdr:sp macro="" textlink="">
      <xdr:nvSpPr>
        <xdr:cNvPr id="140" name="円/楕円 139"/>
        <xdr:cNvSpPr/>
      </xdr:nvSpPr>
      <xdr:spPr>
        <a:xfrm>
          <a:off x="3746500" y="97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69265</xdr:rowOff>
    </xdr:from>
    <xdr:ext cx="599010" cy="259045"/>
    <xdr:sp macro="" textlink="">
      <xdr:nvSpPr>
        <xdr:cNvPr id="141" name="テキスト ボックス 140"/>
        <xdr:cNvSpPr txBox="1"/>
      </xdr:nvSpPr>
      <xdr:spPr>
        <a:xfrm>
          <a:off x="3497794" y="949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100,579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90866</xdr:rowOff>
    </xdr:from>
    <xdr:to>
      <xdr:col>4</xdr:col>
      <xdr:colOff>206375</xdr:colOff>
      <xdr:row>58</xdr:row>
      <xdr:rowOff>21016</xdr:rowOff>
    </xdr:to>
    <xdr:sp macro="" textlink="">
      <xdr:nvSpPr>
        <xdr:cNvPr id="142" name="円/楕円 141"/>
        <xdr:cNvSpPr/>
      </xdr:nvSpPr>
      <xdr:spPr>
        <a:xfrm>
          <a:off x="2857500" y="986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37543</xdr:rowOff>
    </xdr:from>
    <xdr:ext cx="534377" cy="259045"/>
    <xdr:sp macro="" textlink="">
      <xdr:nvSpPr>
        <xdr:cNvPr id="143" name="テキスト ボックス 142"/>
        <xdr:cNvSpPr txBox="1"/>
      </xdr:nvSpPr>
      <xdr:spPr>
        <a:xfrm>
          <a:off x="2641111" y="963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82,242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18004</xdr:rowOff>
    </xdr:from>
    <xdr:to>
      <xdr:col>3</xdr:col>
      <xdr:colOff>3175</xdr:colOff>
      <xdr:row>57</xdr:row>
      <xdr:rowOff>119604</xdr:rowOff>
    </xdr:to>
    <xdr:sp macro="" textlink="">
      <xdr:nvSpPr>
        <xdr:cNvPr id="144" name="円/楕円 143"/>
        <xdr:cNvSpPr/>
      </xdr:nvSpPr>
      <xdr:spPr>
        <a:xfrm>
          <a:off x="1968500" y="979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136131</xdr:rowOff>
    </xdr:from>
    <xdr:ext cx="534377" cy="259045"/>
    <xdr:sp macro="" textlink="">
      <xdr:nvSpPr>
        <xdr:cNvPr id="145" name="テキスト ボックス 144"/>
        <xdr:cNvSpPr txBox="1"/>
      </xdr:nvSpPr>
      <xdr:spPr>
        <a:xfrm>
          <a:off x="1752111" y="956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91,804</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135847</xdr:rowOff>
    </xdr:from>
    <xdr:to>
      <xdr:col>1</xdr:col>
      <xdr:colOff>485775</xdr:colOff>
      <xdr:row>56</xdr:row>
      <xdr:rowOff>65997</xdr:rowOff>
    </xdr:to>
    <xdr:sp macro="" textlink="">
      <xdr:nvSpPr>
        <xdr:cNvPr id="146" name="円/楕円 145"/>
        <xdr:cNvSpPr/>
      </xdr:nvSpPr>
      <xdr:spPr>
        <a:xfrm>
          <a:off x="1079500" y="956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82524</xdr:rowOff>
    </xdr:from>
    <xdr:ext cx="599010" cy="259045"/>
    <xdr:sp macro="" textlink="">
      <xdr:nvSpPr>
        <xdr:cNvPr id="147" name="テキスト ボックス 146"/>
        <xdr:cNvSpPr txBox="1"/>
      </xdr:nvSpPr>
      <xdr:spPr>
        <a:xfrm>
          <a:off x="830794" y="9340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178,406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20643</xdr:rowOff>
    </xdr:from>
    <xdr:to>
      <xdr:col>6</xdr:col>
      <xdr:colOff>510540</xdr:colOff>
      <xdr:row>78</xdr:row>
      <xdr:rowOff>66940</xdr:rowOff>
    </xdr:to>
    <xdr:cxnSp macro="">
      <xdr:nvCxnSpPr>
        <xdr:cNvPr id="174" name="直線コネクタ 173"/>
        <xdr:cNvCxnSpPr/>
      </xdr:nvCxnSpPr>
      <xdr:spPr>
        <a:xfrm flipV="1">
          <a:off x="4633595" y="12193593"/>
          <a:ext cx="1270" cy="124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70767</xdr:rowOff>
    </xdr:from>
    <xdr:ext cx="599010" cy="259045"/>
    <xdr:sp macro="" textlink="">
      <xdr:nvSpPr>
        <xdr:cNvPr id="175" name="民生費最小値テキスト"/>
        <xdr:cNvSpPr txBox="1"/>
      </xdr:nvSpPr>
      <xdr:spPr>
        <a:xfrm>
          <a:off x="4686300" y="134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108,684</a:t>
          </a:r>
          <a:endParaRPr kumimoji="1" lang="ja-JP" altLang="en-US" sz="1000" b="1">
            <a:latin typeface="ＭＳ Ｐゴシック"/>
          </a:endParaRPr>
        </a:p>
      </xdr:txBody>
    </xdr:sp>
    <xdr:clientData/>
  </xdr:oneCellAnchor>
  <xdr:twoCellAnchor>
    <xdr:from>
      <xdr:col>6</xdr:col>
      <xdr:colOff>422275</xdr:colOff>
      <xdr:row>78</xdr:row>
      <xdr:rowOff>66940</xdr:rowOff>
    </xdr:from>
    <xdr:to>
      <xdr:col>6</xdr:col>
      <xdr:colOff>600075</xdr:colOff>
      <xdr:row>78</xdr:row>
      <xdr:rowOff>66940</xdr:rowOff>
    </xdr:to>
    <xdr:cxnSp macro="">
      <xdr:nvCxnSpPr>
        <xdr:cNvPr id="176" name="直線コネクタ 175"/>
        <xdr:cNvCxnSpPr/>
      </xdr:nvCxnSpPr>
      <xdr:spPr>
        <a:xfrm>
          <a:off x="4546600" y="1344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138770</xdr:rowOff>
    </xdr:from>
    <xdr:ext cx="599010" cy="259045"/>
    <xdr:sp macro="" textlink="">
      <xdr:nvSpPr>
        <xdr:cNvPr id="177" name="民生費最大値テキスト"/>
        <xdr:cNvSpPr txBox="1"/>
      </xdr:nvSpPr>
      <xdr:spPr>
        <a:xfrm>
          <a:off x="4686300" y="1196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223,187</a:t>
          </a:r>
          <a:endParaRPr kumimoji="1" lang="ja-JP" altLang="en-US" sz="1000" b="1">
            <a:latin typeface="ＭＳ Ｐゴシック"/>
          </a:endParaRPr>
        </a:p>
      </xdr:txBody>
    </xdr:sp>
    <xdr:clientData/>
  </xdr:oneCellAnchor>
  <xdr:twoCellAnchor>
    <xdr:from>
      <xdr:col>6</xdr:col>
      <xdr:colOff>422275</xdr:colOff>
      <xdr:row>71</xdr:row>
      <xdr:rowOff>20643</xdr:rowOff>
    </xdr:from>
    <xdr:to>
      <xdr:col>6</xdr:col>
      <xdr:colOff>600075</xdr:colOff>
      <xdr:row>71</xdr:row>
      <xdr:rowOff>20643</xdr:rowOff>
    </xdr:to>
    <xdr:cxnSp macro="">
      <xdr:nvCxnSpPr>
        <xdr:cNvPr id="178" name="直線コネクタ 177"/>
        <xdr:cNvCxnSpPr/>
      </xdr:nvCxnSpPr>
      <xdr:spPr>
        <a:xfrm>
          <a:off x="4546600" y="1219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36264</xdr:rowOff>
    </xdr:from>
    <xdr:to>
      <xdr:col>6</xdr:col>
      <xdr:colOff>511175</xdr:colOff>
      <xdr:row>71</xdr:row>
      <xdr:rowOff>47737</xdr:rowOff>
    </xdr:to>
    <xdr:cxnSp macro="">
      <xdr:nvCxnSpPr>
        <xdr:cNvPr id="179" name="直線コネクタ 178"/>
        <xdr:cNvCxnSpPr/>
      </xdr:nvCxnSpPr>
      <xdr:spPr>
        <a:xfrm flipV="1">
          <a:off x="3797300" y="12209214"/>
          <a:ext cx="838200" cy="1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152170</xdr:rowOff>
    </xdr:from>
    <xdr:ext cx="599010" cy="259045"/>
    <xdr:sp macro="" textlink="">
      <xdr:nvSpPr>
        <xdr:cNvPr id="180" name="民生費平均値テキスト"/>
        <xdr:cNvSpPr txBox="1"/>
      </xdr:nvSpPr>
      <xdr:spPr>
        <a:xfrm>
          <a:off x="4686300" y="128394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2293</xdr:rowOff>
    </xdr:from>
    <xdr:to>
      <xdr:col>6</xdr:col>
      <xdr:colOff>561975</xdr:colOff>
      <xdr:row>75</xdr:row>
      <xdr:rowOff>103893</xdr:rowOff>
    </xdr:to>
    <xdr:sp macro="" textlink="">
      <xdr:nvSpPr>
        <xdr:cNvPr id="181" name="フローチャート : 判断 180"/>
        <xdr:cNvSpPr/>
      </xdr:nvSpPr>
      <xdr:spPr>
        <a:xfrm>
          <a:off x="45847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47737</xdr:rowOff>
    </xdr:from>
    <xdr:to>
      <xdr:col>5</xdr:col>
      <xdr:colOff>358775</xdr:colOff>
      <xdr:row>73</xdr:row>
      <xdr:rowOff>33575</xdr:rowOff>
    </xdr:to>
    <xdr:cxnSp macro="">
      <xdr:nvCxnSpPr>
        <xdr:cNvPr id="182" name="直線コネクタ 181"/>
        <xdr:cNvCxnSpPr/>
      </xdr:nvCxnSpPr>
      <xdr:spPr>
        <a:xfrm flipV="1">
          <a:off x="2908300" y="12220687"/>
          <a:ext cx="889000" cy="3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70024</xdr:rowOff>
    </xdr:from>
    <xdr:to>
      <xdr:col>5</xdr:col>
      <xdr:colOff>409575</xdr:colOff>
      <xdr:row>76</xdr:row>
      <xdr:rowOff>174</xdr:rowOff>
    </xdr:to>
    <xdr:sp macro="" textlink="">
      <xdr:nvSpPr>
        <xdr:cNvPr id="183" name="フローチャート : 判断 182"/>
        <xdr:cNvSpPr/>
      </xdr:nvSpPr>
      <xdr:spPr>
        <a:xfrm>
          <a:off x="3746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162751</xdr:rowOff>
    </xdr:from>
    <xdr:ext cx="599010" cy="259045"/>
    <xdr:sp macro="" textlink="">
      <xdr:nvSpPr>
        <xdr:cNvPr id="184" name="テキスト ボックス 183"/>
        <xdr:cNvSpPr txBox="1"/>
      </xdr:nvSpPr>
      <xdr:spPr>
        <a:xfrm>
          <a:off x="3497794" y="1302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33575</xdr:rowOff>
    </xdr:from>
    <xdr:to>
      <xdr:col>4</xdr:col>
      <xdr:colOff>155575</xdr:colOff>
      <xdr:row>73</xdr:row>
      <xdr:rowOff>120018</xdr:rowOff>
    </xdr:to>
    <xdr:cxnSp macro="">
      <xdr:nvCxnSpPr>
        <xdr:cNvPr id="185" name="直線コネクタ 184"/>
        <xdr:cNvCxnSpPr/>
      </xdr:nvCxnSpPr>
      <xdr:spPr>
        <a:xfrm flipV="1">
          <a:off x="2019300" y="12549425"/>
          <a:ext cx="889000" cy="8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154335</xdr:rowOff>
    </xdr:from>
    <xdr:to>
      <xdr:col>4</xdr:col>
      <xdr:colOff>206375</xdr:colOff>
      <xdr:row>76</xdr:row>
      <xdr:rowOff>84485</xdr:rowOff>
    </xdr:to>
    <xdr:sp macro="" textlink="">
      <xdr:nvSpPr>
        <xdr:cNvPr id="186" name="フローチャート : 判断 185"/>
        <xdr:cNvSpPr/>
      </xdr:nvSpPr>
      <xdr:spPr>
        <a:xfrm>
          <a:off x="2857500" y="130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75612</xdr:rowOff>
    </xdr:from>
    <xdr:ext cx="599010" cy="259045"/>
    <xdr:sp macro="" textlink="">
      <xdr:nvSpPr>
        <xdr:cNvPr id="187" name="テキスト ボックス 186"/>
        <xdr:cNvSpPr txBox="1"/>
      </xdr:nvSpPr>
      <xdr:spPr>
        <a:xfrm>
          <a:off x="2608794" y="1310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120018</xdr:rowOff>
    </xdr:from>
    <xdr:to>
      <xdr:col>2</xdr:col>
      <xdr:colOff>638175</xdr:colOff>
      <xdr:row>74</xdr:row>
      <xdr:rowOff>5871</xdr:rowOff>
    </xdr:to>
    <xdr:cxnSp macro="">
      <xdr:nvCxnSpPr>
        <xdr:cNvPr id="188" name="直線コネクタ 187"/>
        <xdr:cNvCxnSpPr/>
      </xdr:nvCxnSpPr>
      <xdr:spPr>
        <a:xfrm flipV="1">
          <a:off x="1130300" y="12635868"/>
          <a:ext cx="889000" cy="5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70210</xdr:rowOff>
    </xdr:from>
    <xdr:to>
      <xdr:col>3</xdr:col>
      <xdr:colOff>3175</xdr:colOff>
      <xdr:row>77</xdr:row>
      <xdr:rowOff>360</xdr:rowOff>
    </xdr:to>
    <xdr:sp macro="" textlink="">
      <xdr:nvSpPr>
        <xdr:cNvPr id="189" name="フローチャート : 判断 188"/>
        <xdr:cNvSpPr/>
      </xdr:nvSpPr>
      <xdr:spPr>
        <a:xfrm>
          <a:off x="1968500" y="131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162937</xdr:rowOff>
    </xdr:from>
    <xdr:ext cx="599010" cy="259045"/>
    <xdr:sp macro="" textlink="">
      <xdr:nvSpPr>
        <xdr:cNvPr id="190" name="テキスト ボックス 189"/>
        <xdr:cNvSpPr txBox="1"/>
      </xdr:nvSpPr>
      <xdr:spPr>
        <a:xfrm>
          <a:off x="1719794" y="1319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59237</xdr:rowOff>
    </xdr:from>
    <xdr:to>
      <xdr:col>1</xdr:col>
      <xdr:colOff>485775</xdr:colOff>
      <xdr:row>76</xdr:row>
      <xdr:rowOff>160837</xdr:rowOff>
    </xdr:to>
    <xdr:sp macro="" textlink="">
      <xdr:nvSpPr>
        <xdr:cNvPr id="191" name="フローチャート : 判断 190"/>
        <xdr:cNvSpPr/>
      </xdr:nvSpPr>
      <xdr:spPr>
        <a:xfrm>
          <a:off x="1079500" y="1308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151964</xdr:rowOff>
    </xdr:from>
    <xdr:ext cx="599010" cy="259045"/>
    <xdr:sp macro="" textlink="">
      <xdr:nvSpPr>
        <xdr:cNvPr id="192" name="テキスト ボックス 191"/>
        <xdr:cNvSpPr txBox="1"/>
      </xdr:nvSpPr>
      <xdr:spPr>
        <a:xfrm>
          <a:off x="830794" y="1318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70</xdr:row>
      <xdr:rowOff>156914</xdr:rowOff>
    </xdr:from>
    <xdr:to>
      <xdr:col>6</xdr:col>
      <xdr:colOff>561975</xdr:colOff>
      <xdr:row>71</xdr:row>
      <xdr:rowOff>87064</xdr:rowOff>
    </xdr:to>
    <xdr:sp macro="" textlink="">
      <xdr:nvSpPr>
        <xdr:cNvPr id="198" name="円/楕円 197"/>
        <xdr:cNvSpPr/>
      </xdr:nvSpPr>
      <xdr:spPr>
        <a:xfrm>
          <a:off x="4584700" y="1215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94320</xdr:rowOff>
    </xdr:from>
    <xdr:ext cx="599010" cy="259045"/>
    <xdr:sp macro="" textlink="">
      <xdr:nvSpPr>
        <xdr:cNvPr id="199" name="民生費該当値テキスト"/>
        <xdr:cNvSpPr txBox="1"/>
      </xdr:nvSpPr>
      <xdr:spPr>
        <a:xfrm>
          <a:off x="4686300" y="12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221,752</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168387</xdr:rowOff>
    </xdr:from>
    <xdr:to>
      <xdr:col>5</xdr:col>
      <xdr:colOff>409575</xdr:colOff>
      <xdr:row>71</xdr:row>
      <xdr:rowOff>98537</xdr:rowOff>
    </xdr:to>
    <xdr:sp macro="" textlink="">
      <xdr:nvSpPr>
        <xdr:cNvPr id="200" name="円/楕円 199"/>
        <xdr:cNvSpPr/>
      </xdr:nvSpPr>
      <xdr:spPr>
        <a:xfrm>
          <a:off x="3746500" y="1216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69</xdr:row>
      <xdr:rowOff>115064</xdr:rowOff>
    </xdr:from>
    <xdr:ext cx="599010" cy="259045"/>
    <xdr:sp macro="" textlink="">
      <xdr:nvSpPr>
        <xdr:cNvPr id="201" name="テキスト ボックス 200"/>
        <xdr:cNvSpPr txBox="1"/>
      </xdr:nvSpPr>
      <xdr:spPr>
        <a:xfrm>
          <a:off x="3497794" y="1194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220,698</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154225</xdr:rowOff>
    </xdr:from>
    <xdr:to>
      <xdr:col>4</xdr:col>
      <xdr:colOff>206375</xdr:colOff>
      <xdr:row>73</xdr:row>
      <xdr:rowOff>84375</xdr:rowOff>
    </xdr:to>
    <xdr:sp macro="" textlink="">
      <xdr:nvSpPr>
        <xdr:cNvPr id="202" name="円/楕円 201"/>
        <xdr:cNvSpPr/>
      </xdr:nvSpPr>
      <xdr:spPr>
        <a:xfrm>
          <a:off x="2857500" y="124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100902</xdr:rowOff>
    </xdr:from>
    <xdr:ext cx="599010" cy="259045"/>
    <xdr:sp macro="" textlink="">
      <xdr:nvSpPr>
        <xdr:cNvPr id="203" name="テキスト ボックス 202"/>
        <xdr:cNvSpPr txBox="1"/>
      </xdr:nvSpPr>
      <xdr:spPr>
        <a:xfrm>
          <a:off x="2608794" y="1227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190,499</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69218</xdr:rowOff>
    </xdr:from>
    <xdr:to>
      <xdr:col>3</xdr:col>
      <xdr:colOff>3175</xdr:colOff>
      <xdr:row>73</xdr:row>
      <xdr:rowOff>170818</xdr:rowOff>
    </xdr:to>
    <xdr:sp macro="" textlink="">
      <xdr:nvSpPr>
        <xdr:cNvPr id="204" name="円/楕円 203"/>
        <xdr:cNvSpPr/>
      </xdr:nvSpPr>
      <xdr:spPr>
        <a:xfrm>
          <a:off x="1968500" y="1258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15895</xdr:rowOff>
    </xdr:from>
    <xdr:ext cx="599010" cy="259045"/>
    <xdr:sp macro="" textlink="">
      <xdr:nvSpPr>
        <xdr:cNvPr id="205" name="テキスト ボックス 204"/>
        <xdr:cNvSpPr txBox="1"/>
      </xdr:nvSpPr>
      <xdr:spPr>
        <a:xfrm>
          <a:off x="1719794" y="12360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182,558</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126521</xdr:rowOff>
    </xdr:from>
    <xdr:to>
      <xdr:col>1</xdr:col>
      <xdr:colOff>485775</xdr:colOff>
      <xdr:row>74</xdr:row>
      <xdr:rowOff>56671</xdr:rowOff>
    </xdr:to>
    <xdr:sp macro="" textlink="">
      <xdr:nvSpPr>
        <xdr:cNvPr id="206" name="円/楕円 205"/>
        <xdr:cNvSpPr/>
      </xdr:nvSpPr>
      <xdr:spPr>
        <a:xfrm>
          <a:off x="1079500" y="1264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73198</xdr:rowOff>
    </xdr:from>
    <xdr:ext cx="599010" cy="259045"/>
    <xdr:sp macro="" textlink="">
      <xdr:nvSpPr>
        <xdr:cNvPr id="207" name="テキスト ボックス 206"/>
        <xdr:cNvSpPr txBox="1"/>
      </xdr:nvSpPr>
      <xdr:spPr>
        <a:xfrm>
          <a:off x="830794" y="1241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177,294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9" name="テキスト ボックス 218"/>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1974</xdr:rowOff>
    </xdr:from>
    <xdr:to>
      <xdr:col>6</xdr:col>
      <xdr:colOff>510540</xdr:colOff>
      <xdr:row>98</xdr:row>
      <xdr:rowOff>35164</xdr:rowOff>
    </xdr:to>
    <xdr:cxnSp macro="">
      <xdr:nvCxnSpPr>
        <xdr:cNvPr id="233" name="直線コネクタ 232"/>
        <xdr:cNvCxnSpPr/>
      </xdr:nvCxnSpPr>
      <xdr:spPr>
        <a:xfrm flipV="1">
          <a:off x="4633595" y="15775374"/>
          <a:ext cx="1270" cy="106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38991</xdr:rowOff>
    </xdr:from>
    <xdr:ext cx="534377" cy="259045"/>
    <xdr:sp macro="" textlink="">
      <xdr:nvSpPr>
        <xdr:cNvPr id="234" name="衛生費最小値テキスト"/>
        <xdr:cNvSpPr txBox="1"/>
      </xdr:nvSpPr>
      <xdr:spPr>
        <a:xfrm>
          <a:off x="4686300" y="1684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21,603</a:t>
          </a:r>
          <a:endParaRPr kumimoji="1" lang="ja-JP" altLang="en-US" sz="1000" b="1">
            <a:latin typeface="ＭＳ Ｐゴシック"/>
          </a:endParaRPr>
        </a:p>
      </xdr:txBody>
    </xdr:sp>
    <xdr:clientData/>
  </xdr:oneCellAnchor>
  <xdr:twoCellAnchor>
    <xdr:from>
      <xdr:col>6</xdr:col>
      <xdr:colOff>422275</xdr:colOff>
      <xdr:row>98</xdr:row>
      <xdr:rowOff>35164</xdr:rowOff>
    </xdr:from>
    <xdr:to>
      <xdr:col>6</xdr:col>
      <xdr:colOff>600075</xdr:colOff>
      <xdr:row>98</xdr:row>
      <xdr:rowOff>35164</xdr:rowOff>
    </xdr:to>
    <xdr:cxnSp macro="">
      <xdr:nvCxnSpPr>
        <xdr:cNvPr id="235" name="直線コネクタ 234"/>
        <xdr:cNvCxnSpPr/>
      </xdr:nvCxnSpPr>
      <xdr:spPr>
        <a:xfrm>
          <a:off x="4546600" y="16837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120101</xdr:rowOff>
    </xdr:from>
    <xdr:ext cx="599010" cy="259045"/>
    <xdr:sp macro="" textlink="">
      <xdr:nvSpPr>
        <xdr:cNvPr id="236" name="衛生費最大値テキスト"/>
        <xdr:cNvSpPr txBox="1"/>
      </xdr:nvSpPr>
      <xdr:spPr>
        <a:xfrm>
          <a:off x="4686300" y="15550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119,152</a:t>
          </a:r>
          <a:endParaRPr kumimoji="1" lang="ja-JP" altLang="en-US" sz="1000" b="1">
            <a:latin typeface="ＭＳ Ｐゴシック"/>
          </a:endParaRPr>
        </a:p>
      </xdr:txBody>
    </xdr:sp>
    <xdr:clientData/>
  </xdr:oneCellAnchor>
  <xdr:twoCellAnchor>
    <xdr:from>
      <xdr:col>6</xdr:col>
      <xdr:colOff>422275</xdr:colOff>
      <xdr:row>92</xdr:row>
      <xdr:rowOff>1974</xdr:rowOff>
    </xdr:from>
    <xdr:to>
      <xdr:col>6</xdr:col>
      <xdr:colOff>600075</xdr:colOff>
      <xdr:row>92</xdr:row>
      <xdr:rowOff>1974</xdr:rowOff>
    </xdr:to>
    <xdr:cxnSp macro="">
      <xdr:nvCxnSpPr>
        <xdr:cNvPr id="237" name="直線コネクタ 236"/>
        <xdr:cNvCxnSpPr/>
      </xdr:nvCxnSpPr>
      <xdr:spPr>
        <a:xfrm>
          <a:off x="4546600" y="15775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82767</xdr:rowOff>
    </xdr:from>
    <xdr:to>
      <xdr:col>6</xdr:col>
      <xdr:colOff>511175</xdr:colOff>
      <xdr:row>95</xdr:row>
      <xdr:rowOff>29439</xdr:rowOff>
    </xdr:to>
    <xdr:cxnSp macro="">
      <xdr:nvCxnSpPr>
        <xdr:cNvPr id="238" name="直線コネクタ 237"/>
        <xdr:cNvCxnSpPr/>
      </xdr:nvCxnSpPr>
      <xdr:spPr>
        <a:xfrm>
          <a:off x="3797300" y="15513267"/>
          <a:ext cx="838200" cy="80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7695</xdr:rowOff>
    </xdr:from>
    <xdr:ext cx="534377" cy="259045"/>
    <xdr:sp macro="" textlink="">
      <xdr:nvSpPr>
        <xdr:cNvPr id="239" name="衛生費平均値テキスト"/>
        <xdr:cNvSpPr txBox="1"/>
      </xdr:nvSpPr>
      <xdr:spPr>
        <a:xfrm>
          <a:off x="4686300" y="16466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29268</xdr:rowOff>
    </xdr:from>
    <xdr:to>
      <xdr:col>6</xdr:col>
      <xdr:colOff>561975</xdr:colOff>
      <xdr:row>96</xdr:row>
      <xdr:rowOff>130868</xdr:rowOff>
    </xdr:to>
    <xdr:sp macro="" textlink="">
      <xdr:nvSpPr>
        <xdr:cNvPr id="240" name="フローチャート : 判断 239"/>
        <xdr:cNvSpPr/>
      </xdr:nvSpPr>
      <xdr:spPr>
        <a:xfrm>
          <a:off x="4584700" y="1648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82767</xdr:rowOff>
    </xdr:from>
    <xdr:to>
      <xdr:col>5</xdr:col>
      <xdr:colOff>358775</xdr:colOff>
      <xdr:row>94</xdr:row>
      <xdr:rowOff>168787</xdr:rowOff>
    </xdr:to>
    <xdr:cxnSp macro="">
      <xdr:nvCxnSpPr>
        <xdr:cNvPr id="241" name="直線コネクタ 240"/>
        <xdr:cNvCxnSpPr/>
      </xdr:nvCxnSpPr>
      <xdr:spPr>
        <a:xfrm flipV="1">
          <a:off x="2908300" y="15513267"/>
          <a:ext cx="889000" cy="77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48242</xdr:rowOff>
    </xdr:from>
    <xdr:to>
      <xdr:col>5</xdr:col>
      <xdr:colOff>409575</xdr:colOff>
      <xdr:row>96</xdr:row>
      <xdr:rowOff>149842</xdr:rowOff>
    </xdr:to>
    <xdr:sp macro="" textlink="">
      <xdr:nvSpPr>
        <xdr:cNvPr id="242" name="フローチャート : 判断 241"/>
        <xdr:cNvSpPr/>
      </xdr:nvSpPr>
      <xdr:spPr>
        <a:xfrm>
          <a:off x="3746500" y="1650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140969</xdr:rowOff>
    </xdr:from>
    <xdr:ext cx="534377" cy="259045"/>
    <xdr:sp macro="" textlink="">
      <xdr:nvSpPr>
        <xdr:cNvPr id="243" name="テキスト ボックス 242"/>
        <xdr:cNvSpPr txBox="1"/>
      </xdr:nvSpPr>
      <xdr:spPr>
        <a:xfrm>
          <a:off x="3530111" y="166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54170</xdr:rowOff>
    </xdr:from>
    <xdr:to>
      <xdr:col>4</xdr:col>
      <xdr:colOff>155575</xdr:colOff>
      <xdr:row>94</xdr:row>
      <xdr:rowOff>168787</xdr:rowOff>
    </xdr:to>
    <xdr:cxnSp macro="">
      <xdr:nvCxnSpPr>
        <xdr:cNvPr id="244" name="直線コネクタ 243"/>
        <xdr:cNvCxnSpPr/>
      </xdr:nvCxnSpPr>
      <xdr:spPr>
        <a:xfrm>
          <a:off x="2019300" y="15827570"/>
          <a:ext cx="889000" cy="45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58725</xdr:rowOff>
    </xdr:from>
    <xdr:to>
      <xdr:col>4</xdr:col>
      <xdr:colOff>206375</xdr:colOff>
      <xdr:row>96</xdr:row>
      <xdr:rowOff>160325</xdr:rowOff>
    </xdr:to>
    <xdr:sp macro="" textlink="">
      <xdr:nvSpPr>
        <xdr:cNvPr id="245" name="フローチャート : 判断 244"/>
        <xdr:cNvSpPr/>
      </xdr:nvSpPr>
      <xdr:spPr>
        <a:xfrm>
          <a:off x="2857500" y="1651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151452</xdr:rowOff>
    </xdr:from>
    <xdr:ext cx="534377" cy="259045"/>
    <xdr:sp macro="" textlink="">
      <xdr:nvSpPr>
        <xdr:cNvPr id="246" name="テキスト ボックス 245"/>
        <xdr:cNvSpPr txBox="1"/>
      </xdr:nvSpPr>
      <xdr:spPr>
        <a:xfrm>
          <a:off x="2641111" y="166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54170</xdr:rowOff>
    </xdr:from>
    <xdr:to>
      <xdr:col>2</xdr:col>
      <xdr:colOff>638175</xdr:colOff>
      <xdr:row>95</xdr:row>
      <xdr:rowOff>40728</xdr:rowOff>
    </xdr:to>
    <xdr:cxnSp macro="">
      <xdr:nvCxnSpPr>
        <xdr:cNvPr id="247" name="直線コネクタ 246"/>
        <xdr:cNvCxnSpPr/>
      </xdr:nvCxnSpPr>
      <xdr:spPr>
        <a:xfrm flipV="1">
          <a:off x="1130300" y="15827570"/>
          <a:ext cx="889000" cy="50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50561</xdr:rowOff>
    </xdr:from>
    <xdr:to>
      <xdr:col>3</xdr:col>
      <xdr:colOff>3175</xdr:colOff>
      <xdr:row>96</xdr:row>
      <xdr:rowOff>152161</xdr:rowOff>
    </xdr:to>
    <xdr:sp macro="" textlink="">
      <xdr:nvSpPr>
        <xdr:cNvPr id="248" name="フローチャート : 判断 247"/>
        <xdr:cNvSpPr/>
      </xdr:nvSpPr>
      <xdr:spPr>
        <a:xfrm>
          <a:off x="1968500" y="1650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143288</xdr:rowOff>
    </xdr:from>
    <xdr:ext cx="534377" cy="259045"/>
    <xdr:sp macro="" textlink="">
      <xdr:nvSpPr>
        <xdr:cNvPr id="249" name="テキスト ボックス 248"/>
        <xdr:cNvSpPr txBox="1"/>
      </xdr:nvSpPr>
      <xdr:spPr>
        <a:xfrm>
          <a:off x="1752111" y="1660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80279</xdr:rowOff>
    </xdr:from>
    <xdr:to>
      <xdr:col>1</xdr:col>
      <xdr:colOff>485775</xdr:colOff>
      <xdr:row>97</xdr:row>
      <xdr:rowOff>10429</xdr:rowOff>
    </xdr:to>
    <xdr:sp macro="" textlink="">
      <xdr:nvSpPr>
        <xdr:cNvPr id="250" name="フローチャート : 判断 249"/>
        <xdr:cNvSpPr/>
      </xdr:nvSpPr>
      <xdr:spPr>
        <a:xfrm>
          <a:off x="1079500" y="1653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1556</xdr:rowOff>
    </xdr:from>
    <xdr:ext cx="534377" cy="259045"/>
    <xdr:sp macro="" textlink="">
      <xdr:nvSpPr>
        <xdr:cNvPr id="251" name="テキスト ボックス 250"/>
        <xdr:cNvSpPr txBox="1"/>
      </xdr:nvSpPr>
      <xdr:spPr>
        <a:xfrm>
          <a:off x="863111" y="1663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150089</xdr:rowOff>
    </xdr:from>
    <xdr:to>
      <xdr:col>6</xdr:col>
      <xdr:colOff>561975</xdr:colOff>
      <xdr:row>95</xdr:row>
      <xdr:rowOff>80239</xdr:rowOff>
    </xdr:to>
    <xdr:sp macro="" textlink="">
      <xdr:nvSpPr>
        <xdr:cNvPr id="257" name="円/楕円 256"/>
        <xdr:cNvSpPr/>
      </xdr:nvSpPr>
      <xdr:spPr>
        <a:xfrm>
          <a:off x="4584700" y="1626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1516</xdr:rowOff>
    </xdr:from>
    <xdr:ext cx="534377" cy="259045"/>
    <xdr:sp macro="" textlink="">
      <xdr:nvSpPr>
        <xdr:cNvPr id="258" name="衛生費該当値テキスト"/>
        <xdr:cNvSpPr txBox="1"/>
      </xdr:nvSpPr>
      <xdr:spPr>
        <a:xfrm>
          <a:off x="4686300" y="1611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69,379</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31967</xdr:rowOff>
    </xdr:from>
    <xdr:to>
      <xdr:col>5</xdr:col>
      <xdr:colOff>409575</xdr:colOff>
      <xdr:row>90</xdr:row>
      <xdr:rowOff>133567</xdr:rowOff>
    </xdr:to>
    <xdr:sp macro="" textlink="">
      <xdr:nvSpPr>
        <xdr:cNvPr id="259" name="円/楕円 258"/>
        <xdr:cNvSpPr/>
      </xdr:nvSpPr>
      <xdr:spPr>
        <a:xfrm>
          <a:off x="3746500" y="1546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88</xdr:row>
      <xdr:rowOff>150094</xdr:rowOff>
    </xdr:from>
    <xdr:ext cx="599010" cy="259045"/>
    <xdr:sp macro="" textlink="">
      <xdr:nvSpPr>
        <xdr:cNvPr id="260" name="テキスト ボックス 259"/>
        <xdr:cNvSpPr txBox="1"/>
      </xdr:nvSpPr>
      <xdr:spPr>
        <a:xfrm>
          <a:off x="3497794" y="1523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143,230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117987</xdr:rowOff>
    </xdr:from>
    <xdr:to>
      <xdr:col>4</xdr:col>
      <xdr:colOff>206375</xdr:colOff>
      <xdr:row>95</xdr:row>
      <xdr:rowOff>48137</xdr:rowOff>
    </xdr:to>
    <xdr:sp macro="" textlink="">
      <xdr:nvSpPr>
        <xdr:cNvPr id="261" name="円/楕円 260"/>
        <xdr:cNvSpPr/>
      </xdr:nvSpPr>
      <xdr:spPr>
        <a:xfrm>
          <a:off x="2857500" y="1623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64664</xdr:rowOff>
    </xdr:from>
    <xdr:ext cx="534377" cy="259045"/>
    <xdr:sp macro="" textlink="">
      <xdr:nvSpPr>
        <xdr:cNvPr id="262" name="テキスト ボックス 261"/>
        <xdr:cNvSpPr txBox="1"/>
      </xdr:nvSpPr>
      <xdr:spPr>
        <a:xfrm>
          <a:off x="2641111" y="1600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72,328</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3370</xdr:rowOff>
    </xdr:from>
    <xdr:to>
      <xdr:col>3</xdr:col>
      <xdr:colOff>3175</xdr:colOff>
      <xdr:row>92</xdr:row>
      <xdr:rowOff>104970</xdr:rowOff>
    </xdr:to>
    <xdr:sp macro="" textlink="">
      <xdr:nvSpPr>
        <xdr:cNvPr id="263" name="円/楕円 262"/>
        <xdr:cNvSpPr/>
      </xdr:nvSpPr>
      <xdr:spPr>
        <a:xfrm>
          <a:off x="1968500" y="1577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90</xdr:row>
      <xdr:rowOff>121497</xdr:rowOff>
    </xdr:from>
    <xdr:ext cx="599010" cy="259045"/>
    <xdr:sp macro="" textlink="">
      <xdr:nvSpPr>
        <xdr:cNvPr id="264" name="テキスト ボックス 263"/>
        <xdr:cNvSpPr txBox="1"/>
      </xdr:nvSpPr>
      <xdr:spPr>
        <a:xfrm>
          <a:off x="1719794" y="155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114,357</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161378</xdr:rowOff>
    </xdr:from>
    <xdr:to>
      <xdr:col>1</xdr:col>
      <xdr:colOff>485775</xdr:colOff>
      <xdr:row>95</xdr:row>
      <xdr:rowOff>91528</xdr:rowOff>
    </xdr:to>
    <xdr:sp macro="" textlink="">
      <xdr:nvSpPr>
        <xdr:cNvPr id="265" name="円/楕円 264"/>
        <xdr:cNvSpPr/>
      </xdr:nvSpPr>
      <xdr:spPr>
        <a:xfrm>
          <a:off x="1079500" y="1627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108055</xdr:rowOff>
    </xdr:from>
    <xdr:ext cx="534377" cy="259045"/>
    <xdr:sp macro="" textlink="">
      <xdr:nvSpPr>
        <xdr:cNvPr id="266" name="テキスト ボックス 265"/>
        <xdr:cNvSpPr txBox="1"/>
      </xdr:nvSpPr>
      <xdr:spPr>
        <a:xfrm>
          <a:off x="863111" y="1605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114745</xdr:rowOff>
    </xdr:from>
    <xdr:to>
      <xdr:col>15</xdr:col>
      <xdr:colOff>180340</xdr:colOff>
      <xdr:row>39</xdr:row>
      <xdr:rowOff>44450</xdr:rowOff>
    </xdr:to>
    <xdr:cxnSp macro="">
      <xdr:nvCxnSpPr>
        <xdr:cNvPr id="290" name="直線コネクタ 289"/>
        <xdr:cNvCxnSpPr/>
      </xdr:nvCxnSpPr>
      <xdr:spPr>
        <a:xfrm flipV="1">
          <a:off x="10475595" y="5258245"/>
          <a:ext cx="1270" cy="147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61422</xdr:rowOff>
    </xdr:from>
    <xdr:ext cx="469744" cy="259045"/>
    <xdr:sp macro="" textlink="">
      <xdr:nvSpPr>
        <xdr:cNvPr id="293" name="労働費最大値テキスト"/>
        <xdr:cNvSpPr txBox="1"/>
      </xdr:nvSpPr>
      <xdr:spPr>
        <a:xfrm>
          <a:off x="10528300" y="503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7,731</a:t>
          </a:r>
          <a:endParaRPr kumimoji="1" lang="ja-JP" altLang="en-US" sz="1000" b="1">
            <a:latin typeface="ＭＳ Ｐゴシック"/>
          </a:endParaRPr>
        </a:p>
      </xdr:txBody>
    </xdr:sp>
    <xdr:clientData/>
  </xdr:oneCellAnchor>
  <xdr:twoCellAnchor>
    <xdr:from>
      <xdr:col>15</xdr:col>
      <xdr:colOff>92075</xdr:colOff>
      <xdr:row>30</xdr:row>
      <xdr:rowOff>114745</xdr:rowOff>
    </xdr:from>
    <xdr:to>
      <xdr:col>15</xdr:col>
      <xdr:colOff>269875</xdr:colOff>
      <xdr:row>30</xdr:row>
      <xdr:rowOff>114745</xdr:rowOff>
    </xdr:to>
    <xdr:cxnSp macro="">
      <xdr:nvCxnSpPr>
        <xdr:cNvPr id="294" name="直線コネクタ 293"/>
        <xdr:cNvCxnSpPr/>
      </xdr:nvCxnSpPr>
      <xdr:spPr>
        <a:xfrm>
          <a:off x="10388600" y="52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141605</xdr:rowOff>
    </xdr:from>
    <xdr:to>
      <xdr:col>15</xdr:col>
      <xdr:colOff>180975</xdr:colOff>
      <xdr:row>39</xdr:row>
      <xdr:rowOff>31115</xdr:rowOff>
    </xdr:to>
    <xdr:cxnSp macro="">
      <xdr:nvCxnSpPr>
        <xdr:cNvPr id="295" name="直線コネクタ 294"/>
        <xdr:cNvCxnSpPr/>
      </xdr:nvCxnSpPr>
      <xdr:spPr>
        <a:xfrm>
          <a:off x="9639300" y="665670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122064</xdr:rowOff>
    </xdr:from>
    <xdr:ext cx="469744" cy="259045"/>
    <xdr:sp macro="" textlink="">
      <xdr:nvSpPr>
        <xdr:cNvPr id="296" name="労働費平均値テキスト"/>
        <xdr:cNvSpPr txBox="1"/>
      </xdr:nvSpPr>
      <xdr:spPr>
        <a:xfrm>
          <a:off x="10528300" y="6294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99187</xdr:rowOff>
    </xdr:from>
    <xdr:to>
      <xdr:col>15</xdr:col>
      <xdr:colOff>231775</xdr:colOff>
      <xdr:row>38</xdr:row>
      <xdr:rowOff>29337</xdr:rowOff>
    </xdr:to>
    <xdr:sp macro="" textlink="">
      <xdr:nvSpPr>
        <xdr:cNvPr id="297" name="フローチャート : 判断 296"/>
        <xdr:cNvSpPr/>
      </xdr:nvSpPr>
      <xdr:spPr>
        <a:xfrm>
          <a:off x="104267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27877</xdr:rowOff>
    </xdr:from>
    <xdr:to>
      <xdr:col>14</xdr:col>
      <xdr:colOff>28575</xdr:colOff>
      <xdr:row>38</xdr:row>
      <xdr:rowOff>141605</xdr:rowOff>
    </xdr:to>
    <xdr:cxnSp macro="">
      <xdr:nvCxnSpPr>
        <xdr:cNvPr id="298" name="直線コネクタ 297"/>
        <xdr:cNvCxnSpPr/>
      </xdr:nvCxnSpPr>
      <xdr:spPr>
        <a:xfrm>
          <a:off x="8750300" y="6542977"/>
          <a:ext cx="889000" cy="1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18986</xdr:rowOff>
    </xdr:from>
    <xdr:to>
      <xdr:col>14</xdr:col>
      <xdr:colOff>79375</xdr:colOff>
      <xdr:row>37</xdr:row>
      <xdr:rowOff>120586</xdr:rowOff>
    </xdr:to>
    <xdr:sp macro="" textlink="">
      <xdr:nvSpPr>
        <xdr:cNvPr id="299" name="フローチャート : 判断 298"/>
        <xdr:cNvSpPr/>
      </xdr:nvSpPr>
      <xdr:spPr>
        <a:xfrm>
          <a:off x="9588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137113</xdr:rowOff>
    </xdr:from>
    <xdr:ext cx="469744" cy="259045"/>
    <xdr:sp macro="" textlink="">
      <xdr:nvSpPr>
        <xdr:cNvPr id="300" name="テキスト ボックス 299"/>
        <xdr:cNvSpPr txBox="1"/>
      </xdr:nvSpPr>
      <xdr:spPr>
        <a:xfrm>
          <a:off x="9404427"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110363</xdr:rowOff>
    </xdr:from>
    <xdr:to>
      <xdr:col>12</xdr:col>
      <xdr:colOff>511175</xdr:colOff>
      <xdr:row>38</xdr:row>
      <xdr:rowOff>27877</xdr:rowOff>
    </xdr:to>
    <xdr:cxnSp macro="">
      <xdr:nvCxnSpPr>
        <xdr:cNvPr id="301" name="直線コネクタ 300"/>
        <xdr:cNvCxnSpPr/>
      </xdr:nvCxnSpPr>
      <xdr:spPr>
        <a:xfrm>
          <a:off x="7861300" y="6454013"/>
          <a:ext cx="889000" cy="8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64897</xdr:rowOff>
    </xdr:from>
    <xdr:to>
      <xdr:col>12</xdr:col>
      <xdr:colOff>561975</xdr:colOff>
      <xdr:row>36</xdr:row>
      <xdr:rowOff>166497</xdr:rowOff>
    </xdr:to>
    <xdr:sp macro="" textlink="">
      <xdr:nvSpPr>
        <xdr:cNvPr id="302" name="フローチャート : 判断 301"/>
        <xdr:cNvSpPr/>
      </xdr:nvSpPr>
      <xdr:spPr>
        <a:xfrm>
          <a:off x="8699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11574</xdr:rowOff>
    </xdr:from>
    <xdr:ext cx="469744" cy="259045"/>
    <xdr:sp macro="" textlink="">
      <xdr:nvSpPr>
        <xdr:cNvPr id="303" name="テキスト ボックス 302"/>
        <xdr:cNvSpPr txBox="1"/>
      </xdr:nvSpPr>
      <xdr:spPr>
        <a:xfrm>
          <a:off x="8515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124460</xdr:rowOff>
    </xdr:from>
    <xdr:to>
      <xdr:col>11</xdr:col>
      <xdr:colOff>307975</xdr:colOff>
      <xdr:row>37</xdr:row>
      <xdr:rowOff>110363</xdr:rowOff>
    </xdr:to>
    <xdr:cxnSp macro="">
      <xdr:nvCxnSpPr>
        <xdr:cNvPr id="304" name="直線コネクタ 303"/>
        <xdr:cNvCxnSpPr/>
      </xdr:nvCxnSpPr>
      <xdr:spPr>
        <a:xfrm>
          <a:off x="6972300" y="5782310"/>
          <a:ext cx="889000" cy="67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163004</xdr:rowOff>
    </xdr:from>
    <xdr:to>
      <xdr:col>11</xdr:col>
      <xdr:colOff>358775</xdr:colOff>
      <xdr:row>36</xdr:row>
      <xdr:rowOff>93154</xdr:rowOff>
    </xdr:to>
    <xdr:sp macro="" textlink="">
      <xdr:nvSpPr>
        <xdr:cNvPr id="305" name="フローチャート : 判断 304"/>
        <xdr:cNvSpPr/>
      </xdr:nvSpPr>
      <xdr:spPr>
        <a:xfrm>
          <a:off x="7810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109681</xdr:rowOff>
    </xdr:from>
    <xdr:ext cx="469744" cy="259045"/>
    <xdr:sp macro="" textlink="">
      <xdr:nvSpPr>
        <xdr:cNvPr id="306" name="テキスト ボックス 305"/>
        <xdr:cNvSpPr txBox="1"/>
      </xdr:nvSpPr>
      <xdr:spPr>
        <a:xfrm>
          <a:off x="7626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53467</xdr:rowOff>
    </xdr:from>
    <xdr:to>
      <xdr:col>10</xdr:col>
      <xdr:colOff>155575</xdr:colOff>
      <xdr:row>34</xdr:row>
      <xdr:rowOff>155067</xdr:rowOff>
    </xdr:to>
    <xdr:sp macro="" textlink="">
      <xdr:nvSpPr>
        <xdr:cNvPr id="307" name="フローチャート : 判断 306"/>
        <xdr:cNvSpPr/>
      </xdr:nvSpPr>
      <xdr:spPr>
        <a:xfrm>
          <a:off x="6921500" y="58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146194</xdr:rowOff>
    </xdr:from>
    <xdr:ext cx="469744" cy="259045"/>
    <xdr:sp macro="" textlink="">
      <xdr:nvSpPr>
        <xdr:cNvPr id="308" name="テキスト ボックス 307"/>
        <xdr:cNvSpPr txBox="1"/>
      </xdr:nvSpPr>
      <xdr:spPr>
        <a:xfrm>
          <a:off x="6737427" y="597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151765</xdr:rowOff>
    </xdr:from>
    <xdr:to>
      <xdr:col>15</xdr:col>
      <xdr:colOff>231775</xdr:colOff>
      <xdr:row>39</xdr:row>
      <xdr:rowOff>81915</xdr:rowOff>
    </xdr:to>
    <xdr:sp macro="" textlink="">
      <xdr:nvSpPr>
        <xdr:cNvPr id="314" name="円/楕円 313"/>
        <xdr:cNvSpPr/>
      </xdr:nvSpPr>
      <xdr:spPr>
        <a:xfrm>
          <a:off x="104267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66692</xdr:rowOff>
    </xdr:from>
    <xdr:ext cx="313932" cy="259045"/>
    <xdr:sp macro="" textlink="">
      <xdr:nvSpPr>
        <xdr:cNvPr id="315" name="労働費該当値テキスト"/>
        <xdr:cNvSpPr txBox="1"/>
      </xdr:nvSpPr>
      <xdr:spPr>
        <a:xfrm>
          <a:off x="10528300" y="65817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90805</xdr:rowOff>
    </xdr:from>
    <xdr:to>
      <xdr:col>14</xdr:col>
      <xdr:colOff>79375</xdr:colOff>
      <xdr:row>39</xdr:row>
      <xdr:rowOff>20955</xdr:rowOff>
    </xdr:to>
    <xdr:sp macro="" textlink="">
      <xdr:nvSpPr>
        <xdr:cNvPr id="316" name="円/楕円 315"/>
        <xdr:cNvSpPr/>
      </xdr:nvSpPr>
      <xdr:spPr>
        <a:xfrm>
          <a:off x="9588500" y="66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12082</xdr:rowOff>
    </xdr:from>
    <xdr:ext cx="378565" cy="259045"/>
    <xdr:sp macro="" textlink="">
      <xdr:nvSpPr>
        <xdr:cNvPr id="317" name="テキスト ボックス 316"/>
        <xdr:cNvSpPr txBox="1"/>
      </xdr:nvSpPr>
      <xdr:spPr>
        <a:xfrm>
          <a:off x="9450017"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148527</xdr:rowOff>
    </xdr:from>
    <xdr:to>
      <xdr:col>12</xdr:col>
      <xdr:colOff>561975</xdr:colOff>
      <xdr:row>38</xdr:row>
      <xdr:rowOff>78677</xdr:rowOff>
    </xdr:to>
    <xdr:sp macro="" textlink="">
      <xdr:nvSpPr>
        <xdr:cNvPr id="318" name="円/楕円 317"/>
        <xdr:cNvSpPr/>
      </xdr:nvSpPr>
      <xdr:spPr>
        <a:xfrm>
          <a:off x="8699500" y="649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69804</xdr:rowOff>
    </xdr:from>
    <xdr:ext cx="378565" cy="259045"/>
    <xdr:sp macro="" textlink="">
      <xdr:nvSpPr>
        <xdr:cNvPr id="319" name="テキスト ボックス 318"/>
        <xdr:cNvSpPr txBox="1"/>
      </xdr:nvSpPr>
      <xdr:spPr>
        <a:xfrm>
          <a:off x="8561017" y="6584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59563</xdr:rowOff>
    </xdr:from>
    <xdr:to>
      <xdr:col>11</xdr:col>
      <xdr:colOff>358775</xdr:colOff>
      <xdr:row>37</xdr:row>
      <xdr:rowOff>161163</xdr:rowOff>
    </xdr:to>
    <xdr:sp macro="" textlink="">
      <xdr:nvSpPr>
        <xdr:cNvPr id="320" name="円/楕円 319"/>
        <xdr:cNvSpPr/>
      </xdr:nvSpPr>
      <xdr:spPr>
        <a:xfrm>
          <a:off x="7810500" y="64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152290</xdr:rowOff>
    </xdr:from>
    <xdr:ext cx="469744" cy="259045"/>
    <xdr:sp macro="" textlink="">
      <xdr:nvSpPr>
        <xdr:cNvPr id="321" name="テキスト ボックス 320"/>
        <xdr:cNvSpPr txBox="1"/>
      </xdr:nvSpPr>
      <xdr:spPr>
        <a:xfrm>
          <a:off x="7626427" y="649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73660</xdr:rowOff>
    </xdr:from>
    <xdr:to>
      <xdr:col>10</xdr:col>
      <xdr:colOff>155575</xdr:colOff>
      <xdr:row>34</xdr:row>
      <xdr:rowOff>3810</xdr:rowOff>
    </xdr:to>
    <xdr:sp macro="" textlink="">
      <xdr:nvSpPr>
        <xdr:cNvPr id="322" name="円/楕円 321"/>
        <xdr:cNvSpPr/>
      </xdr:nvSpPr>
      <xdr:spPr>
        <a:xfrm>
          <a:off x="6921500" y="573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20337</xdr:rowOff>
    </xdr:from>
    <xdr:ext cx="469744" cy="259045"/>
    <xdr:sp macro="" textlink="">
      <xdr:nvSpPr>
        <xdr:cNvPr id="323" name="テキスト ボックス 322"/>
        <xdr:cNvSpPr txBox="1"/>
      </xdr:nvSpPr>
      <xdr:spPr>
        <a:xfrm>
          <a:off x="6737427" y="550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28816</xdr:rowOff>
    </xdr:from>
    <xdr:to>
      <xdr:col>15</xdr:col>
      <xdr:colOff>180340</xdr:colOff>
      <xdr:row>58</xdr:row>
      <xdr:rowOff>128092</xdr:rowOff>
    </xdr:to>
    <xdr:cxnSp macro="">
      <xdr:nvCxnSpPr>
        <xdr:cNvPr id="347" name="直線コネクタ 346"/>
        <xdr:cNvCxnSpPr/>
      </xdr:nvCxnSpPr>
      <xdr:spPr>
        <a:xfrm flipV="1">
          <a:off x="10475595" y="8601316"/>
          <a:ext cx="1270" cy="14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131919</xdr:rowOff>
    </xdr:from>
    <xdr:ext cx="469744" cy="259045"/>
    <xdr:sp macro="" textlink="">
      <xdr:nvSpPr>
        <xdr:cNvPr id="348" name="農林水産業費最小値テキスト"/>
        <xdr:cNvSpPr txBox="1"/>
      </xdr:nvSpPr>
      <xdr:spPr>
        <a:xfrm>
          <a:off x="10528300" y="100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6,914</a:t>
          </a:r>
          <a:endParaRPr kumimoji="1" lang="ja-JP" altLang="en-US" sz="1000" b="1">
            <a:latin typeface="ＭＳ Ｐゴシック"/>
          </a:endParaRPr>
        </a:p>
      </xdr:txBody>
    </xdr:sp>
    <xdr:clientData/>
  </xdr:oneCellAnchor>
  <xdr:twoCellAnchor>
    <xdr:from>
      <xdr:col>15</xdr:col>
      <xdr:colOff>92075</xdr:colOff>
      <xdr:row>58</xdr:row>
      <xdr:rowOff>128092</xdr:rowOff>
    </xdr:from>
    <xdr:to>
      <xdr:col>15</xdr:col>
      <xdr:colOff>269875</xdr:colOff>
      <xdr:row>58</xdr:row>
      <xdr:rowOff>128092</xdr:rowOff>
    </xdr:to>
    <xdr:cxnSp macro="">
      <xdr:nvCxnSpPr>
        <xdr:cNvPr id="349" name="直線コネクタ 348"/>
        <xdr:cNvCxnSpPr/>
      </xdr:nvCxnSpPr>
      <xdr:spPr>
        <a:xfrm>
          <a:off x="10388600" y="1007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146943</xdr:rowOff>
    </xdr:from>
    <xdr:ext cx="599010" cy="259045"/>
    <xdr:sp macro="" textlink="">
      <xdr:nvSpPr>
        <xdr:cNvPr id="350" name="農林水産業費最大値テキスト"/>
        <xdr:cNvSpPr txBox="1"/>
      </xdr:nvSpPr>
      <xdr:spPr>
        <a:xfrm>
          <a:off x="10528300" y="837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122,731</a:t>
          </a:r>
          <a:endParaRPr kumimoji="1" lang="ja-JP" altLang="en-US" sz="1000" b="1">
            <a:latin typeface="ＭＳ Ｐゴシック"/>
          </a:endParaRPr>
        </a:p>
      </xdr:txBody>
    </xdr:sp>
    <xdr:clientData/>
  </xdr:oneCellAnchor>
  <xdr:twoCellAnchor>
    <xdr:from>
      <xdr:col>15</xdr:col>
      <xdr:colOff>92075</xdr:colOff>
      <xdr:row>50</xdr:row>
      <xdr:rowOff>28816</xdr:rowOff>
    </xdr:from>
    <xdr:to>
      <xdr:col>15</xdr:col>
      <xdr:colOff>269875</xdr:colOff>
      <xdr:row>50</xdr:row>
      <xdr:rowOff>28816</xdr:rowOff>
    </xdr:to>
    <xdr:cxnSp macro="">
      <xdr:nvCxnSpPr>
        <xdr:cNvPr id="351" name="直線コネクタ 350"/>
        <xdr:cNvCxnSpPr/>
      </xdr:nvCxnSpPr>
      <xdr:spPr>
        <a:xfrm>
          <a:off x="10388600" y="860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126581</xdr:rowOff>
    </xdr:from>
    <xdr:to>
      <xdr:col>15</xdr:col>
      <xdr:colOff>180975</xdr:colOff>
      <xdr:row>56</xdr:row>
      <xdr:rowOff>160744</xdr:rowOff>
    </xdr:to>
    <xdr:cxnSp macro="">
      <xdr:nvCxnSpPr>
        <xdr:cNvPr id="352" name="直線コネクタ 351"/>
        <xdr:cNvCxnSpPr/>
      </xdr:nvCxnSpPr>
      <xdr:spPr>
        <a:xfrm>
          <a:off x="9639300" y="9727781"/>
          <a:ext cx="838200" cy="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107663</xdr:rowOff>
    </xdr:from>
    <xdr:ext cx="534377" cy="259045"/>
    <xdr:sp macro="" textlink="">
      <xdr:nvSpPr>
        <xdr:cNvPr id="353" name="農林水産業費平均値テキスト"/>
        <xdr:cNvSpPr txBox="1"/>
      </xdr:nvSpPr>
      <xdr:spPr>
        <a:xfrm>
          <a:off x="10528300" y="9537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84786</xdr:rowOff>
    </xdr:from>
    <xdr:to>
      <xdr:col>15</xdr:col>
      <xdr:colOff>231775</xdr:colOff>
      <xdr:row>57</xdr:row>
      <xdr:rowOff>14936</xdr:rowOff>
    </xdr:to>
    <xdr:sp macro="" textlink="">
      <xdr:nvSpPr>
        <xdr:cNvPr id="354" name="フローチャート : 判断 353"/>
        <xdr:cNvSpPr/>
      </xdr:nvSpPr>
      <xdr:spPr>
        <a:xfrm>
          <a:off x="104267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126581</xdr:rowOff>
    </xdr:from>
    <xdr:to>
      <xdr:col>14</xdr:col>
      <xdr:colOff>28575</xdr:colOff>
      <xdr:row>57</xdr:row>
      <xdr:rowOff>6528</xdr:rowOff>
    </xdr:to>
    <xdr:cxnSp macro="">
      <xdr:nvCxnSpPr>
        <xdr:cNvPr id="355" name="直線コネクタ 354"/>
        <xdr:cNvCxnSpPr/>
      </xdr:nvCxnSpPr>
      <xdr:spPr>
        <a:xfrm flipV="1">
          <a:off x="8750300" y="9727781"/>
          <a:ext cx="889000" cy="5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148704</xdr:rowOff>
    </xdr:from>
    <xdr:to>
      <xdr:col>14</xdr:col>
      <xdr:colOff>79375</xdr:colOff>
      <xdr:row>57</xdr:row>
      <xdr:rowOff>78854</xdr:rowOff>
    </xdr:to>
    <xdr:sp macro="" textlink="">
      <xdr:nvSpPr>
        <xdr:cNvPr id="356" name="フローチャート : 判断 355"/>
        <xdr:cNvSpPr/>
      </xdr:nvSpPr>
      <xdr:spPr>
        <a:xfrm>
          <a:off x="9588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69981</xdr:rowOff>
    </xdr:from>
    <xdr:ext cx="534377" cy="259045"/>
    <xdr:sp macro="" textlink="">
      <xdr:nvSpPr>
        <xdr:cNvPr id="357" name="テキスト ボックス 356"/>
        <xdr:cNvSpPr txBox="1"/>
      </xdr:nvSpPr>
      <xdr:spPr>
        <a:xfrm>
          <a:off x="9372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145212</xdr:rowOff>
    </xdr:from>
    <xdr:to>
      <xdr:col>12</xdr:col>
      <xdr:colOff>511175</xdr:colOff>
      <xdr:row>57</xdr:row>
      <xdr:rowOff>6528</xdr:rowOff>
    </xdr:to>
    <xdr:cxnSp macro="">
      <xdr:nvCxnSpPr>
        <xdr:cNvPr id="358" name="直線コネクタ 357"/>
        <xdr:cNvCxnSpPr/>
      </xdr:nvCxnSpPr>
      <xdr:spPr>
        <a:xfrm>
          <a:off x="7861300" y="9746412"/>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151333</xdr:rowOff>
    </xdr:from>
    <xdr:to>
      <xdr:col>12</xdr:col>
      <xdr:colOff>561975</xdr:colOff>
      <xdr:row>57</xdr:row>
      <xdr:rowOff>81483</xdr:rowOff>
    </xdr:to>
    <xdr:sp macro="" textlink="">
      <xdr:nvSpPr>
        <xdr:cNvPr id="359" name="フローチャート : 判断 358"/>
        <xdr:cNvSpPr/>
      </xdr:nvSpPr>
      <xdr:spPr>
        <a:xfrm>
          <a:off x="8699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72610</xdr:rowOff>
    </xdr:from>
    <xdr:ext cx="534377" cy="259045"/>
    <xdr:sp macro="" textlink="">
      <xdr:nvSpPr>
        <xdr:cNvPr id="360" name="テキスト ボックス 359"/>
        <xdr:cNvSpPr txBox="1"/>
      </xdr:nvSpPr>
      <xdr:spPr>
        <a:xfrm>
          <a:off x="8483111" y="98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145212</xdr:rowOff>
    </xdr:from>
    <xdr:to>
      <xdr:col>11</xdr:col>
      <xdr:colOff>307975</xdr:colOff>
      <xdr:row>56</xdr:row>
      <xdr:rowOff>155410</xdr:rowOff>
    </xdr:to>
    <xdr:cxnSp macro="">
      <xdr:nvCxnSpPr>
        <xdr:cNvPr id="361" name="直線コネクタ 360"/>
        <xdr:cNvCxnSpPr/>
      </xdr:nvCxnSpPr>
      <xdr:spPr>
        <a:xfrm flipV="1">
          <a:off x="6972300" y="9746412"/>
          <a:ext cx="889000" cy="1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166675</xdr:rowOff>
    </xdr:from>
    <xdr:to>
      <xdr:col>11</xdr:col>
      <xdr:colOff>358775</xdr:colOff>
      <xdr:row>57</xdr:row>
      <xdr:rowOff>96825</xdr:rowOff>
    </xdr:to>
    <xdr:sp macro="" textlink="">
      <xdr:nvSpPr>
        <xdr:cNvPr id="362" name="フローチャート : 判断 361"/>
        <xdr:cNvSpPr/>
      </xdr:nvSpPr>
      <xdr:spPr>
        <a:xfrm>
          <a:off x="7810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87952</xdr:rowOff>
    </xdr:from>
    <xdr:ext cx="534377" cy="259045"/>
    <xdr:sp macro="" textlink="">
      <xdr:nvSpPr>
        <xdr:cNvPr id="363" name="テキスト ボックス 362"/>
        <xdr:cNvSpPr txBox="1"/>
      </xdr:nvSpPr>
      <xdr:spPr>
        <a:xfrm>
          <a:off x="7594111" y="98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7582</xdr:rowOff>
    </xdr:from>
    <xdr:to>
      <xdr:col>10</xdr:col>
      <xdr:colOff>155575</xdr:colOff>
      <xdr:row>57</xdr:row>
      <xdr:rowOff>109182</xdr:rowOff>
    </xdr:to>
    <xdr:sp macro="" textlink="">
      <xdr:nvSpPr>
        <xdr:cNvPr id="364" name="フローチャート : 判断 363"/>
        <xdr:cNvSpPr/>
      </xdr:nvSpPr>
      <xdr:spPr>
        <a:xfrm>
          <a:off x="6921500" y="97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100309</xdr:rowOff>
    </xdr:from>
    <xdr:ext cx="534377" cy="259045"/>
    <xdr:sp macro="" textlink="">
      <xdr:nvSpPr>
        <xdr:cNvPr id="365" name="テキスト ボックス 364"/>
        <xdr:cNvSpPr txBox="1"/>
      </xdr:nvSpPr>
      <xdr:spPr>
        <a:xfrm>
          <a:off x="6705111" y="987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109944</xdr:rowOff>
    </xdr:from>
    <xdr:to>
      <xdr:col>15</xdr:col>
      <xdr:colOff>231775</xdr:colOff>
      <xdr:row>57</xdr:row>
      <xdr:rowOff>40094</xdr:rowOff>
    </xdr:to>
    <xdr:sp macro="" textlink="">
      <xdr:nvSpPr>
        <xdr:cNvPr id="371" name="円/楕円 370"/>
        <xdr:cNvSpPr/>
      </xdr:nvSpPr>
      <xdr:spPr>
        <a:xfrm>
          <a:off x="10426700" y="971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88371</xdr:rowOff>
    </xdr:from>
    <xdr:ext cx="534377" cy="259045"/>
    <xdr:sp macro="" textlink="">
      <xdr:nvSpPr>
        <xdr:cNvPr id="372" name="農林水産業費該当値テキスト"/>
        <xdr:cNvSpPr txBox="1"/>
      </xdr:nvSpPr>
      <xdr:spPr>
        <a:xfrm>
          <a:off x="10528300" y="968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31,343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75781</xdr:rowOff>
    </xdr:from>
    <xdr:to>
      <xdr:col>14</xdr:col>
      <xdr:colOff>79375</xdr:colOff>
      <xdr:row>57</xdr:row>
      <xdr:rowOff>5931</xdr:rowOff>
    </xdr:to>
    <xdr:sp macro="" textlink="">
      <xdr:nvSpPr>
        <xdr:cNvPr id="373" name="円/楕円 372"/>
        <xdr:cNvSpPr/>
      </xdr:nvSpPr>
      <xdr:spPr>
        <a:xfrm>
          <a:off x="9588500" y="96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22458</xdr:rowOff>
    </xdr:from>
    <xdr:ext cx="534377" cy="259045"/>
    <xdr:sp macro="" textlink="">
      <xdr:nvSpPr>
        <xdr:cNvPr id="374" name="テキスト ボックス 373"/>
        <xdr:cNvSpPr txBox="1"/>
      </xdr:nvSpPr>
      <xdr:spPr>
        <a:xfrm>
          <a:off x="9372111" y="945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34,033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127178</xdr:rowOff>
    </xdr:from>
    <xdr:to>
      <xdr:col>12</xdr:col>
      <xdr:colOff>561975</xdr:colOff>
      <xdr:row>57</xdr:row>
      <xdr:rowOff>57328</xdr:rowOff>
    </xdr:to>
    <xdr:sp macro="" textlink="">
      <xdr:nvSpPr>
        <xdr:cNvPr id="375" name="円/楕円 374"/>
        <xdr:cNvSpPr/>
      </xdr:nvSpPr>
      <xdr:spPr>
        <a:xfrm>
          <a:off x="8699500" y="972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73855</xdr:rowOff>
    </xdr:from>
    <xdr:ext cx="534377" cy="259045"/>
    <xdr:sp macro="" textlink="">
      <xdr:nvSpPr>
        <xdr:cNvPr id="376" name="テキスト ボックス 375"/>
        <xdr:cNvSpPr txBox="1"/>
      </xdr:nvSpPr>
      <xdr:spPr>
        <a:xfrm>
          <a:off x="8483111" y="950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29,986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94412</xdr:rowOff>
    </xdr:from>
    <xdr:to>
      <xdr:col>11</xdr:col>
      <xdr:colOff>358775</xdr:colOff>
      <xdr:row>57</xdr:row>
      <xdr:rowOff>24562</xdr:rowOff>
    </xdr:to>
    <xdr:sp macro="" textlink="">
      <xdr:nvSpPr>
        <xdr:cNvPr id="377" name="円/楕円 376"/>
        <xdr:cNvSpPr/>
      </xdr:nvSpPr>
      <xdr:spPr>
        <a:xfrm>
          <a:off x="7810500" y="969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41089</xdr:rowOff>
    </xdr:from>
    <xdr:ext cx="534377" cy="259045"/>
    <xdr:sp macro="" textlink="">
      <xdr:nvSpPr>
        <xdr:cNvPr id="378" name="テキスト ボックス 377"/>
        <xdr:cNvSpPr txBox="1"/>
      </xdr:nvSpPr>
      <xdr:spPr>
        <a:xfrm>
          <a:off x="7594111" y="947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104610</xdr:rowOff>
    </xdr:from>
    <xdr:to>
      <xdr:col>10</xdr:col>
      <xdr:colOff>155575</xdr:colOff>
      <xdr:row>57</xdr:row>
      <xdr:rowOff>34760</xdr:rowOff>
    </xdr:to>
    <xdr:sp macro="" textlink="">
      <xdr:nvSpPr>
        <xdr:cNvPr id="379" name="円/楕円 378"/>
        <xdr:cNvSpPr/>
      </xdr:nvSpPr>
      <xdr:spPr>
        <a:xfrm>
          <a:off x="6921500" y="970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51287</xdr:rowOff>
    </xdr:from>
    <xdr:ext cx="534377" cy="259045"/>
    <xdr:sp macro="" textlink="">
      <xdr:nvSpPr>
        <xdr:cNvPr id="380" name="テキスト ボックス 379"/>
        <xdr:cNvSpPr txBox="1"/>
      </xdr:nvSpPr>
      <xdr:spPr>
        <a:xfrm>
          <a:off x="6705111" y="948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153112</xdr:rowOff>
    </xdr:from>
    <xdr:to>
      <xdr:col>15</xdr:col>
      <xdr:colOff>180340</xdr:colOff>
      <xdr:row>78</xdr:row>
      <xdr:rowOff>93218</xdr:rowOff>
    </xdr:to>
    <xdr:cxnSp macro="">
      <xdr:nvCxnSpPr>
        <xdr:cNvPr id="404" name="直線コネクタ 403"/>
        <xdr:cNvCxnSpPr/>
      </xdr:nvCxnSpPr>
      <xdr:spPr>
        <a:xfrm flipV="1">
          <a:off x="10475595" y="11983162"/>
          <a:ext cx="1270" cy="1483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97045</xdr:rowOff>
    </xdr:from>
    <xdr:ext cx="469744" cy="259045"/>
    <xdr:sp macro="" textlink="">
      <xdr:nvSpPr>
        <xdr:cNvPr id="405" name="商工費最小値テキスト"/>
        <xdr:cNvSpPr txBox="1"/>
      </xdr:nvSpPr>
      <xdr:spPr>
        <a:xfrm>
          <a:off x="10528300"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3,220</a:t>
          </a:r>
          <a:endParaRPr kumimoji="1" lang="ja-JP" altLang="en-US" sz="1000" b="1">
            <a:latin typeface="ＭＳ Ｐゴシック"/>
          </a:endParaRPr>
        </a:p>
      </xdr:txBody>
    </xdr:sp>
    <xdr:clientData/>
  </xdr:oneCellAnchor>
  <xdr:twoCellAnchor>
    <xdr:from>
      <xdr:col>15</xdr:col>
      <xdr:colOff>92075</xdr:colOff>
      <xdr:row>78</xdr:row>
      <xdr:rowOff>93218</xdr:rowOff>
    </xdr:from>
    <xdr:to>
      <xdr:col>15</xdr:col>
      <xdr:colOff>269875</xdr:colOff>
      <xdr:row>78</xdr:row>
      <xdr:rowOff>93218</xdr:rowOff>
    </xdr:to>
    <xdr:cxnSp macro="">
      <xdr:nvCxnSpPr>
        <xdr:cNvPr id="406" name="直線コネクタ 405"/>
        <xdr:cNvCxnSpPr/>
      </xdr:nvCxnSpPr>
      <xdr:spPr>
        <a:xfrm>
          <a:off x="10388600" y="1346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99789</xdr:rowOff>
    </xdr:from>
    <xdr:ext cx="534377" cy="259045"/>
    <xdr:sp macro="" textlink="">
      <xdr:nvSpPr>
        <xdr:cNvPr id="407" name="商工費最大値テキスト"/>
        <xdr:cNvSpPr txBox="1"/>
      </xdr:nvSpPr>
      <xdr:spPr>
        <a:xfrm>
          <a:off x="10528300" y="117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42,148</a:t>
          </a:r>
          <a:endParaRPr kumimoji="1" lang="ja-JP" altLang="en-US" sz="1000" b="1">
            <a:latin typeface="ＭＳ Ｐゴシック"/>
          </a:endParaRPr>
        </a:p>
      </xdr:txBody>
    </xdr:sp>
    <xdr:clientData/>
  </xdr:oneCellAnchor>
  <xdr:twoCellAnchor>
    <xdr:from>
      <xdr:col>15</xdr:col>
      <xdr:colOff>92075</xdr:colOff>
      <xdr:row>69</xdr:row>
      <xdr:rowOff>153112</xdr:rowOff>
    </xdr:from>
    <xdr:to>
      <xdr:col>15</xdr:col>
      <xdr:colOff>269875</xdr:colOff>
      <xdr:row>69</xdr:row>
      <xdr:rowOff>153112</xdr:rowOff>
    </xdr:to>
    <xdr:cxnSp macro="">
      <xdr:nvCxnSpPr>
        <xdr:cNvPr id="408" name="直線コネクタ 407"/>
        <xdr:cNvCxnSpPr/>
      </xdr:nvCxnSpPr>
      <xdr:spPr>
        <a:xfrm>
          <a:off x="10388600" y="1198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84113</xdr:rowOff>
    </xdr:from>
    <xdr:to>
      <xdr:col>15</xdr:col>
      <xdr:colOff>180975</xdr:colOff>
      <xdr:row>76</xdr:row>
      <xdr:rowOff>163398</xdr:rowOff>
    </xdr:to>
    <xdr:cxnSp macro="">
      <xdr:nvCxnSpPr>
        <xdr:cNvPr id="409" name="直線コネクタ 408"/>
        <xdr:cNvCxnSpPr/>
      </xdr:nvCxnSpPr>
      <xdr:spPr>
        <a:xfrm flipV="1">
          <a:off x="9639300" y="13114313"/>
          <a:ext cx="8382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95128</xdr:rowOff>
    </xdr:from>
    <xdr:ext cx="534377" cy="259045"/>
    <xdr:sp macro="" textlink="">
      <xdr:nvSpPr>
        <xdr:cNvPr id="410" name="商工費平均値テキスト"/>
        <xdr:cNvSpPr txBox="1"/>
      </xdr:nvSpPr>
      <xdr:spPr>
        <a:xfrm>
          <a:off x="10528300" y="12782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72251</xdr:rowOff>
    </xdr:from>
    <xdr:to>
      <xdr:col>15</xdr:col>
      <xdr:colOff>231775</xdr:colOff>
      <xdr:row>76</xdr:row>
      <xdr:rowOff>2400</xdr:rowOff>
    </xdr:to>
    <xdr:sp macro="" textlink="">
      <xdr:nvSpPr>
        <xdr:cNvPr id="411" name="フローチャート : 判断 410"/>
        <xdr:cNvSpPr/>
      </xdr:nvSpPr>
      <xdr:spPr>
        <a:xfrm>
          <a:off x="104267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163398</xdr:rowOff>
    </xdr:from>
    <xdr:to>
      <xdr:col>14</xdr:col>
      <xdr:colOff>28575</xdr:colOff>
      <xdr:row>77</xdr:row>
      <xdr:rowOff>42926</xdr:rowOff>
    </xdr:to>
    <xdr:cxnSp macro="">
      <xdr:nvCxnSpPr>
        <xdr:cNvPr id="412" name="直線コネクタ 411"/>
        <xdr:cNvCxnSpPr/>
      </xdr:nvCxnSpPr>
      <xdr:spPr>
        <a:xfrm flipV="1">
          <a:off x="8750300" y="13193598"/>
          <a:ext cx="8890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2490</xdr:rowOff>
    </xdr:from>
    <xdr:to>
      <xdr:col>14</xdr:col>
      <xdr:colOff>79375</xdr:colOff>
      <xdr:row>76</xdr:row>
      <xdr:rowOff>104090</xdr:rowOff>
    </xdr:to>
    <xdr:sp macro="" textlink="">
      <xdr:nvSpPr>
        <xdr:cNvPr id="413" name="フローチャート : 判断 412"/>
        <xdr:cNvSpPr/>
      </xdr:nvSpPr>
      <xdr:spPr>
        <a:xfrm>
          <a:off x="9588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120616</xdr:rowOff>
    </xdr:from>
    <xdr:ext cx="534377" cy="259045"/>
    <xdr:sp macro="" textlink="">
      <xdr:nvSpPr>
        <xdr:cNvPr id="414" name="テキスト ボックス 413"/>
        <xdr:cNvSpPr txBox="1"/>
      </xdr:nvSpPr>
      <xdr:spPr>
        <a:xfrm>
          <a:off x="9372111" y="128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27343</xdr:rowOff>
    </xdr:from>
    <xdr:to>
      <xdr:col>12</xdr:col>
      <xdr:colOff>511175</xdr:colOff>
      <xdr:row>77</xdr:row>
      <xdr:rowOff>42926</xdr:rowOff>
    </xdr:to>
    <xdr:cxnSp macro="">
      <xdr:nvCxnSpPr>
        <xdr:cNvPr id="415" name="直線コネクタ 414"/>
        <xdr:cNvCxnSpPr/>
      </xdr:nvCxnSpPr>
      <xdr:spPr>
        <a:xfrm>
          <a:off x="7861300" y="13228993"/>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14987</xdr:rowOff>
    </xdr:from>
    <xdr:to>
      <xdr:col>12</xdr:col>
      <xdr:colOff>561975</xdr:colOff>
      <xdr:row>76</xdr:row>
      <xdr:rowOff>116587</xdr:rowOff>
    </xdr:to>
    <xdr:sp macro="" textlink="">
      <xdr:nvSpPr>
        <xdr:cNvPr id="416" name="フローチャート : 判断 415"/>
        <xdr:cNvSpPr/>
      </xdr:nvSpPr>
      <xdr:spPr>
        <a:xfrm>
          <a:off x="8699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133113</xdr:rowOff>
    </xdr:from>
    <xdr:ext cx="534377" cy="259045"/>
    <xdr:sp macro="" textlink="">
      <xdr:nvSpPr>
        <xdr:cNvPr id="417" name="テキスト ボックス 416"/>
        <xdr:cNvSpPr txBox="1"/>
      </xdr:nvSpPr>
      <xdr:spPr>
        <a:xfrm>
          <a:off x="8483111" y="128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27343</xdr:rowOff>
    </xdr:from>
    <xdr:to>
      <xdr:col>11</xdr:col>
      <xdr:colOff>307975</xdr:colOff>
      <xdr:row>77</xdr:row>
      <xdr:rowOff>44565</xdr:rowOff>
    </xdr:to>
    <xdr:cxnSp macro="">
      <xdr:nvCxnSpPr>
        <xdr:cNvPr id="418" name="直線コネクタ 417"/>
        <xdr:cNvCxnSpPr/>
      </xdr:nvCxnSpPr>
      <xdr:spPr>
        <a:xfrm flipV="1">
          <a:off x="6972300" y="13228993"/>
          <a:ext cx="889000" cy="1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9537</xdr:rowOff>
    </xdr:from>
    <xdr:to>
      <xdr:col>11</xdr:col>
      <xdr:colOff>358775</xdr:colOff>
      <xdr:row>76</xdr:row>
      <xdr:rowOff>111137</xdr:rowOff>
    </xdr:to>
    <xdr:sp macro="" textlink="">
      <xdr:nvSpPr>
        <xdr:cNvPr id="419" name="フローチャート : 判断 418"/>
        <xdr:cNvSpPr/>
      </xdr:nvSpPr>
      <xdr:spPr>
        <a:xfrm>
          <a:off x="7810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127664</xdr:rowOff>
    </xdr:from>
    <xdr:ext cx="534377" cy="259045"/>
    <xdr:sp macro="" textlink="">
      <xdr:nvSpPr>
        <xdr:cNvPr id="420" name="テキスト ボックス 419"/>
        <xdr:cNvSpPr txBox="1"/>
      </xdr:nvSpPr>
      <xdr:spPr>
        <a:xfrm>
          <a:off x="7594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166663</xdr:rowOff>
    </xdr:from>
    <xdr:to>
      <xdr:col>10</xdr:col>
      <xdr:colOff>155575</xdr:colOff>
      <xdr:row>76</xdr:row>
      <xdr:rowOff>96813</xdr:rowOff>
    </xdr:to>
    <xdr:sp macro="" textlink="">
      <xdr:nvSpPr>
        <xdr:cNvPr id="421" name="フローチャート : 判断 420"/>
        <xdr:cNvSpPr/>
      </xdr:nvSpPr>
      <xdr:spPr>
        <a:xfrm>
          <a:off x="6921500" y="130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113339</xdr:rowOff>
    </xdr:from>
    <xdr:ext cx="534377" cy="259045"/>
    <xdr:sp macro="" textlink="">
      <xdr:nvSpPr>
        <xdr:cNvPr id="422" name="テキスト ボックス 421"/>
        <xdr:cNvSpPr txBox="1"/>
      </xdr:nvSpPr>
      <xdr:spPr>
        <a:xfrm>
          <a:off x="6705111" y="1280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33313</xdr:rowOff>
    </xdr:from>
    <xdr:to>
      <xdr:col>15</xdr:col>
      <xdr:colOff>231775</xdr:colOff>
      <xdr:row>76</xdr:row>
      <xdr:rowOff>134913</xdr:rowOff>
    </xdr:to>
    <xdr:sp macro="" textlink="">
      <xdr:nvSpPr>
        <xdr:cNvPr id="428" name="円/楕円 427"/>
        <xdr:cNvSpPr/>
      </xdr:nvSpPr>
      <xdr:spPr>
        <a:xfrm>
          <a:off x="10426700" y="130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11740</xdr:rowOff>
    </xdr:from>
    <xdr:ext cx="534377" cy="259045"/>
    <xdr:sp macro="" textlink="">
      <xdr:nvSpPr>
        <xdr:cNvPr id="429" name="商工費該当値テキスト"/>
        <xdr:cNvSpPr txBox="1"/>
      </xdr:nvSpPr>
      <xdr:spPr>
        <a:xfrm>
          <a:off x="10528300" y="1304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12,459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112598</xdr:rowOff>
    </xdr:from>
    <xdr:to>
      <xdr:col>14</xdr:col>
      <xdr:colOff>79375</xdr:colOff>
      <xdr:row>77</xdr:row>
      <xdr:rowOff>42748</xdr:rowOff>
    </xdr:to>
    <xdr:sp macro="" textlink="">
      <xdr:nvSpPr>
        <xdr:cNvPr id="430" name="円/楕円 429"/>
        <xdr:cNvSpPr/>
      </xdr:nvSpPr>
      <xdr:spPr>
        <a:xfrm>
          <a:off x="9588500" y="1314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33875</xdr:rowOff>
    </xdr:from>
    <xdr:ext cx="534377" cy="259045"/>
    <xdr:sp macro="" textlink="">
      <xdr:nvSpPr>
        <xdr:cNvPr id="431" name="テキスト ボックス 430"/>
        <xdr:cNvSpPr txBox="1"/>
      </xdr:nvSpPr>
      <xdr:spPr>
        <a:xfrm>
          <a:off x="9372111" y="1323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163576</xdr:rowOff>
    </xdr:from>
    <xdr:to>
      <xdr:col>12</xdr:col>
      <xdr:colOff>561975</xdr:colOff>
      <xdr:row>77</xdr:row>
      <xdr:rowOff>93726</xdr:rowOff>
    </xdr:to>
    <xdr:sp macro="" textlink="">
      <xdr:nvSpPr>
        <xdr:cNvPr id="432" name="円/楕円 431"/>
        <xdr:cNvSpPr/>
      </xdr:nvSpPr>
      <xdr:spPr>
        <a:xfrm>
          <a:off x="8699500" y="1319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84853</xdr:rowOff>
    </xdr:from>
    <xdr:ext cx="469744" cy="259045"/>
    <xdr:sp macro="" textlink="">
      <xdr:nvSpPr>
        <xdr:cNvPr id="433" name="テキスト ボックス 432"/>
        <xdr:cNvSpPr txBox="1"/>
      </xdr:nvSpPr>
      <xdr:spPr>
        <a:xfrm>
          <a:off x="8515427" y="1328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9,040</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147993</xdr:rowOff>
    </xdr:from>
    <xdr:to>
      <xdr:col>11</xdr:col>
      <xdr:colOff>358775</xdr:colOff>
      <xdr:row>77</xdr:row>
      <xdr:rowOff>78143</xdr:rowOff>
    </xdr:to>
    <xdr:sp macro="" textlink="">
      <xdr:nvSpPr>
        <xdr:cNvPr id="434" name="円/楕円 433"/>
        <xdr:cNvSpPr/>
      </xdr:nvSpPr>
      <xdr:spPr>
        <a:xfrm>
          <a:off x="7810500" y="1317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69270</xdr:rowOff>
    </xdr:from>
    <xdr:ext cx="469744" cy="259045"/>
    <xdr:sp macro="" textlink="">
      <xdr:nvSpPr>
        <xdr:cNvPr id="435" name="テキスト ボックス 434"/>
        <xdr:cNvSpPr txBox="1"/>
      </xdr:nvSpPr>
      <xdr:spPr>
        <a:xfrm>
          <a:off x="7626427" y="1327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9,449</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165215</xdr:rowOff>
    </xdr:from>
    <xdr:to>
      <xdr:col>10</xdr:col>
      <xdr:colOff>155575</xdr:colOff>
      <xdr:row>77</xdr:row>
      <xdr:rowOff>95365</xdr:rowOff>
    </xdr:to>
    <xdr:sp macro="" textlink="">
      <xdr:nvSpPr>
        <xdr:cNvPr id="436" name="円/楕円 435"/>
        <xdr:cNvSpPr/>
      </xdr:nvSpPr>
      <xdr:spPr>
        <a:xfrm>
          <a:off x="6921500" y="131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86492</xdr:rowOff>
    </xdr:from>
    <xdr:ext cx="469744" cy="259045"/>
    <xdr:sp macro="" textlink="">
      <xdr:nvSpPr>
        <xdr:cNvPr id="437" name="テキスト ボックス 436"/>
        <xdr:cNvSpPr txBox="1"/>
      </xdr:nvSpPr>
      <xdr:spPr>
        <a:xfrm>
          <a:off x="6737427" y="132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45,963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125915</xdr:rowOff>
    </xdr:from>
    <xdr:to>
      <xdr:col>15</xdr:col>
      <xdr:colOff>180340</xdr:colOff>
      <xdr:row>98</xdr:row>
      <xdr:rowOff>32083</xdr:rowOff>
    </xdr:to>
    <xdr:cxnSp macro="">
      <xdr:nvCxnSpPr>
        <xdr:cNvPr id="461" name="直線コネクタ 460"/>
        <xdr:cNvCxnSpPr/>
      </xdr:nvCxnSpPr>
      <xdr:spPr>
        <a:xfrm flipV="1">
          <a:off x="10475595" y="15384965"/>
          <a:ext cx="1270" cy="144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35910</xdr:rowOff>
    </xdr:from>
    <xdr:ext cx="534377" cy="259045"/>
    <xdr:sp macro="" textlink="">
      <xdr:nvSpPr>
        <xdr:cNvPr id="462" name="土木費最小値テキスト"/>
        <xdr:cNvSpPr txBox="1"/>
      </xdr:nvSpPr>
      <xdr:spPr>
        <a:xfrm>
          <a:off x="10528300" y="168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24,123</a:t>
          </a:r>
          <a:endParaRPr kumimoji="1" lang="ja-JP" altLang="en-US" sz="1000" b="1">
            <a:latin typeface="ＭＳ Ｐゴシック"/>
          </a:endParaRPr>
        </a:p>
      </xdr:txBody>
    </xdr:sp>
    <xdr:clientData/>
  </xdr:oneCellAnchor>
  <xdr:twoCellAnchor>
    <xdr:from>
      <xdr:col>15</xdr:col>
      <xdr:colOff>92075</xdr:colOff>
      <xdr:row>98</xdr:row>
      <xdr:rowOff>32083</xdr:rowOff>
    </xdr:from>
    <xdr:to>
      <xdr:col>15</xdr:col>
      <xdr:colOff>269875</xdr:colOff>
      <xdr:row>98</xdr:row>
      <xdr:rowOff>32083</xdr:rowOff>
    </xdr:to>
    <xdr:cxnSp macro="">
      <xdr:nvCxnSpPr>
        <xdr:cNvPr id="463" name="直線コネクタ 462"/>
        <xdr:cNvCxnSpPr/>
      </xdr:nvCxnSpPr>
      <xdr:spPr>
        <a:xfrm>
          <a:off x="10388600" y="168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72592</xdr:rowOff>
    </xdr:from>
    <xdr:ext cx="599010" cy="259045"/>
    <xdr:sp macro="" textlink="">
      <xdr:nvSpPr>
        <xdr:cNvPr id="464" name="土木費最大値テキスト"/>
        <xdr:cNvSpPr txBox="1"/>
      </xdr:nvSpPr>
      <xdr:spPr>
        <a:xfrm>
          <a:off x="10528300" y="1516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214,309</a:t>
          </a:r>
          <a:endParaRPr kumimoji="1" lang="ja-JP" altLang="en-US" sz="1000" b="1">
            <a:latin typeface="ＭＳ Ｐゴシック"/>
          </a:endParaRPr>
        </a:p>
      </xdr:txBody>
    </xdr:sp>
    <xdr:clientData/>
  </xdr:oneCellAnchor>
  <xdr:twoCellAnchor>
    <xdr:from>
      <xdr:col>15</xdr:col>
      <xdr:colOff>92075</xdr:colOff>
      <xdr:row>89</xdr:row>
      <xdr:rowOff>125915</xdr:rowOff>
    </xdr:from>
    <xdr:to>
      <xdr:col>15</xdr:col>
      <xdr:colOff>269875</xdr:colOff>
      <xdr:row>89</xdr:row>
      <xdr:rowOff>125915</xdr:rowOff>
    </xdr:to>
    <xdr:cxnSp macro="">
      <xdr:nvCxnSpPr>
        <xdr:cNvPr id="465" name="直線コネクタ 464"/>
        <xdr:cNvCxnSpPr/>
      </xdr:nvCxnSpPr>
      <xdr:spPr>
        <a:xfrm>
          <a:off x="10388600" y="1538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119728</xdr:rowOff>
    </xdr:from>
    <xdr:to>
      <xdr:col>15</xdr:col>
      <xdr:colOff>180975</xdr:colOff>
      <xdr:row>96</xdr:row>
      <xdr:rowOff>153332</xdr:rowOff>
    </xdr:to>
    <xdr:cxnSp macro="">
      <xdr:nvCxnSpPr>
        <xdr:cNvPr id="466" name="直線コネクタ 465"/>
        <xdr:cNvCxnSpPr/>
      </xdr:nvCxnSpPr>
      <xdr:spPr>
        <a:xfrm flipV="1">
          <a:off x="9639300" y="16578928"/>
          <a:ext cx="8382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61788</xdr:rowOff>
    </xdr:from>
    <xdr:ext cx="534377" cy="259045"/>
    <xdr:sp macro="" textlink="">
      <xdr:nvSpPr>
        <xdr:cNvPr id="467" name="土木費平均値テキスト"/>
        <xdr:cNvSpPr txBox="1"/>
      </xdr:nvSpPr>
      <xdr:spPr>
        <a:xfrm>
          <a:off x="10528300" y="1652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83361</xdr:rowOff>
    </xdr:from>
    <xdr:to>
      <xdr:col>15</xdr:col>
      <xdr:colOff>231775</xdr:colOff>
      <xdr:row>97</xdr:row>
      <xdr:rowOff>13511</xdr:rowOff>
    </xdr:to>
    <xdr:sp macro="" textlink="">
      <xdr:nvSpPr>
        <xdr:cNvPr id="468" name="フローチャート : 判断 467"/>
        <xdr:cNvSpPr/>
      </xdr:nvSpPr>
      <xdr:spPr>
        <a:xfrm>
          <a:off x="104267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153332</xdr:rowOff>
    </xdr:from>
    <xdr:to>
      <xdr:col>14</xdr:col>
      <xdr:colOff>28575</xdr:colOff>
      <xdr:row>97</xdr:row>
      <xdr:rowOff>65092</xdr:rowOff>
    </xdr:to>
    <xdr:cxnSp macro="">
      <xdr:nvCxnSpPr>
        <xdr:cNvPr id="469" name="直線コネクタ 468"/>
        <xdr:cNvCxnSpPr/>
      </xdr:nvCxnSpPr>
      <xdr:spPr>
        <a:xfrm flipV="1">
          <a:off x="8750300" y="16612532"/>
          <a:ext cx="8890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97000</xdr:rowOff>
    </xdr:from>
    <xdr:to>
      <xdr:col>14</xdr:col>
      <xdr:colOff>79375</xdr:colOff>
      <xdr:row>97</xdr:row>
      <xdr:rowOff>27150</xdr:rowOff>
    </xdr:to>
    <xdr:sp macro="" textlink="">
      <xdr:nvSpPr>
        <xdr:cNvPr id="470" name="フローチャート : 判断 469"/>
        <xdr:cNvSpPr/>
      </xdr:nvSpPr>
      <xdr:spPr>
        <a:xfrm>
          <a:off x="9588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43677</xdr:rowOff>
    </xdr:from>
    <xdr:ext cx="534377" cy="259045"/>
    <xdr:sp macro="" textlink="">
      <xdr:nvSpPr>
        <xdr:cNvPr id="471" name="テキスト ボックス 470"/>
        <xdr:cNvSpPr txBox="1"/>
      </xdr:nvSpPr>
      <xdr:spPr>
        <a:xfrm>
          <a:off x="9372111" y="1633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30186</xdr:rowOff>
    </xdr:from>
    <xdr:to>
      <xdr:col>12</xdr:col>
      <xdr:colOff>511175</xdr:colOff>
      <xdr:row>97</xdr:row>
      <xdr:rowOff>65092</xdr:rowOff>
    </xdr:to>
    <xdr:cxnSp macro="">
      <xdr:nvCxnSpPr>
        <xdr:cNvPr id="472" name="直線コネクタ 471"/>
        <xdr:cNvCxnSpPr/>
      </xdr:nvCxnSpPr>
      <xdr:spPr>
        <a:xfrm>
          <a:off x="7861300" y="16660836"/>
          <a:ext cx="889000" cy="3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76060</xdr:rowOff>
    </xdr:from>
    <xdr:to>
      <xdr:col>12</xdr:col>
      <xdr:colOff>561975</xdr:colOff>
      <xdr:row>97</xdr:row>
      <xdr:rowOff>6210</xdr:rowOff>
    </xdr:to>
    <xdr:sp macro="" textlink="">
      <xdr:nvSpPr>
        <xdr:cNvPr id="473" name="フローチャート : 判断 472"/>
        <xdr:cNvSpPr/>
      </xdr:nvSpPr>
      <xdr:spPr>
        <a:xfrm>
          <a:off x="8699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22737</xdr:rowOff>
    </xdr:from>
    <xdr:ext cx="534377" cy="259045"/>
    <xdr:sp macro="" textlink="">
      <xdr:nvSpPr>
        <xdr:cNvPr id="474" name="テキスト ボックス 473"/>
        <xdr:cNvSpPr txBox="1"/>
      </xdr:nvSpPr>
      <xdr:spPr>
        <a:xfrm>
          <a:off x="8483111" y="1631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30186</xdr:rowOff>
    </xdr:from>
    <xdr:to>
      <xdr:col>11</xdr:col>
      <xdr:colOff>307975</xdr:colOff>
      <xdr:row>97</xdr:row>
      <xdr:rowOff>106203</xdr:rowOff>
    </xdr:to>
    <xdr:cxnSp macro="">
      <xdr:nvCxnSpPr>
        <xdr:cNvPr id="475" name="直線コネクタ 474"/>
        <xdr:cNvCxnSpPr/>
      </xdr:nvCxnSpPr>
      <xdr:spPr>
        <a:xfrm flipV="1">
          <a:off x="6972300" y="16660836"/>
          <a:ext cx="889000" cy="7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133500</xdr:rowOff>
    </xdr:from>
    <xdr:to>
      <xdr:col>11</xdr:col>
      <xdr:colOff>358775</xdr:colOff>
      <xdr:row>97</xdr:row>
      <xdr:rowOff>63650</xdr:rowOff>
    </xdr:to>
    <xdr:sp macro="" textlink="">
      <xdr:nvSpPr>
        <xdr:cNvPr id="476" name="フローチャート : 判断 475"/>
        <xdr:cNvSpPr/>
      </xdr:nvSpPr>
      <xdr:spPr>
        <a:xfrm>
          <a:off x="7810500" y="165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80177</xdr:rowOff>
    </xdr:from>
    <xdr:ext cx="534377" cy="259045"/>
    <xdr:sp macro="" textlink="">
      <xdr:nvSpPr>
        <xdr:cNvPr id="477" name="テキスト ボックス 476"/>
        <xdr:cNvSpPr txBox="1"/>
      </xdr:nvSpPr>
      <xdr:spPr>
        <a:xfrm>
          <a:off x="7594111" y="163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132944</xdr:rowOff>
    </xdr:from>
    <xdr:to>
      <xdr:col>10</xdr:col>
      <xdr:colOff>155575</xdr:colOff>
      <xdr:row>97</xdr:row>
      <xdr:rowOff>63094</xdr:rowOff>
    </xdr:to>
    <xdr:sp macro="" textlink="">
      <xdr:nvSpPr>
        <xdr:cNvPr id="478" name="フローチャート : 判断 477"/>
        <xdr:cNvSpPr/>
      </xdr:nvSpPr>
      <xdr:spPr>
        <a:xfrm>
          <a:off x="6921500" y="1659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79621</xdr:rowOff>
    </xdr:from>
    <xdr:ext cx="534377" cy="259045"/>
    <xdr:sp macro="" textlink="">
      <xdr:nvSpPr>
        <xdr:cNvPr id="479" name="テキスト ボックス 478"/>
        <xdr:cNvSpPr txBox="1"/>
      </xdr:nvSpPr>
      <xdr:spPr>
        <a:xfrm>
          <a:off x="6705111" y="1636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68928</xdr:rowOff>
    </xdr:from>
    <xdr:to>
      <xdr:col>15</xdr:col>
      <xdr:colOff>231775</xdr:colOff>
      <xdr:row>96</xdr:row>
      <xdr:rowOff>170528</xdr:rowOff>
    </xdr:to>
    <xdr:sp macro="" textlink="">
      <xdr:nvSpPr>
        <xdr:cNvPr id="485" name="円/楕円 484"/>
        <xdr:cNvSpPr/>
      </xdr:nvSpPr>
      <xdr:spPr>
        <a:xfrm>
          <a:off x="10426700" y="1652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91805</xdr:rowOff>
    </xdr:from>
    <xdr:ext cx="534377" cy="259045"/>
    <xdr:sp macro="" textlink="">
      <xdr:nvSpPr>
        <xdr:cNvPr id="486" name="土木費該当値テキスト"/>
        <xdr:cNvSpPr txBox="1"/>
      </xdr:nvSpPr>
      <xdr:spPr>
        <a:xfrm>
          <a:off x="10528300" y="1637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57,621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102532</xdr:rowOff>
    </xdr:from>
    <xdr:to>
      <xdr:col>14</xdr:col>
      <xdr:colOff>79375</xdr:colOff>
      <xdr:row>97</xdr:row>
      <xdr:rowOff>32682</xdr:rowOff>
    </xdr:to>
    <xdr:sp macro="" textlink="">
      <xdr:nvSpPr>
        <xdr:cNvPr id="487" name="円/楕円 486"/>
        <xdr:cNvSpPr/>
      </xdr:nvSpPr>
      <xdr:spPr>
        <a:xfrm>
          <a:off x="9588500" y="1656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23809</xdr:rowOff>
    </xdr:from>
    <xdr:ext cx="534377" cy="259045"/>
    <xdr:sp macro="" textlink="">
      <xdr:nvSpPr>
        <xdr:cNvPr id="488" name="テキスト ボックス 487"/>
        <xdr:cNvSpPr txBox="1"/>
      </xdr:nvSpPr>
      <xdr:spPr>
        <a:xfrm>
          <a:off x="9372111" y="1665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53,211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14292</xdr:rowOff>
    </xdr:from>
    <xdr:to>
      <xdr:col>12</xdr:col>
      <xdr:colOff>561975</xdr:colOff>
      <xdr:row>97</xdr:row>
      <xdr:rowOff>115892</xdr:rowOff>
    </xdr:to>
    <xdr:sp macro="" textlink="">
      <xdr:nvSpPr>
        <xdr:cNvPr id="489" name="円/楕円 488"/>
        <xdr:cNvSpPr/>
      </xdr:nvSpPr>
      <xdr:spPr>
        <a:xfrm>
          <a:off x="8699500" y="1664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107019</xdr:rowOff>
    </xdr:from>
    <xdr:ext cx="534377" cy="259045"/>
    <xdr:sp macro="" textlink="">
      <xdr:nvSpPr>
        <xdr:cNvPr id="490" name="テキスト ボックス 489"/>
        <xdr:cNvSpPr txBox="1"/>
      </xdr:nvSpPr>
      <xdr:spPr>
        <a:xfrm>
          <a:off x="8483111" y="1673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42,291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150836</xdr:rowOff>
    </xdr:from>
    <xdr:to>
      <xdr:col>11</xdr:col>
      <xdr:colOff>358775</xdr:colOff>
      <xdr:row>97</xdr:row>
      <xdr:rowOff>80986</xdr:rowOff>
    </xdr:to>
    <xdr:sp macro="" textlink="">
      <xdr:nvSpPr>
        <xdr:cNvPr id="491" name="円/楕円 490"/>
        <xdr:cNvSpPr/>
      </xdr:nvSpPr>
      <xdr:spPr>
        <a:xfrm>
          <a:off x="7810500" y="1661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72113</xdr:rowOff>
    </xdr:from>
    <xdr:ext cx="534377" cy="259045"/>
    <xdr:sp macro="" textlink="">
      <xdr:nvSpPr>
        <xdr:cNvPr id="492" name="テキスト ボックス 491"/>
        <xdr:cNvSpPr txBox="1"/>
      </xdr:nvSpPr>
      <xdr:spPr>
        <a:xfrm>
          <a:off x="7594111" y="1670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46,872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55403</xdr:rowOff>
    </xdr:from>
    <xdr:to>
      <xdr:col>10</xdr:col>
      <xdr:colOff>155575</xdr:colOff>
      <xdr:row>97</xdr:row>
      <xdr:rowOff>157003</xdr:rowOff>
    </xdr:to>
    <xdr:sp macro="" textlink="">
      <xdr:nvSpPr>
        <xdr:cNvPr id="493" name="円/楕円 492"/>
        <xdr:cNvSpPr/>
      </xdr:nvSpPr>
      <xdr:spPr>
        <a:xfrm>
          <a:off x="6921500" y="1668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148130</xdr:rowOff>
    </xdr:from>
    <xdr:ext cx="534377" cy="259045"/>
    <xdr:sp macro="" textlink="">
      <xdr:nvSpPr>
        <xdr:cNvPr id="494" name="テキスト ボックス 493"/>
        <xdr:cNvSpPr txBox="1"/>
      </xdr:nvSpPr>
      <xdr:spPr>
        <a:xfrm>
          <a:off x="6705111" y="1677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37135</xdr:rowOff>
    </xdr:from>
    <xdr:to>
      <xdr:col>23</xdr:col>
      <xdr:colOff>516889</xdr:colOff>
      <xdr:row>38</xdr:row>
      <xdr:rowOff>1625</xdr:rowOff>
    </xdr:to>
    <xdr:cxnSp macro="">
      <xdr:nvCxnSpPr>
        <xdr:cNvPr id="518" name="直線コネクタ 517"/>
        <xdr:cNvCxnSpPr/>
      </xdr:nvCxnSpPr>
      <xdr:spPr>
        <a:xfrm flipV="1">
          <a:off x="16317595" y="5352085"/>
          <a:ext cx="1269" cy="11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5452</xdr:rowOff>
    </xdr:from>
    <xdr:ext cx="534377" cy="259045"/>
    <xdr:sp macro="" textlink="">
      <xdr:nvSpPr>
        <xdr:cNvPr id="519" name="消防費最小値テキスト"/>
        <xdr:cNvSpPr txBox="1"/>
      </xdr:nvSpPr>
      <xdr:spPr>
        <a:xfrm>
          <a:off x="16370300" y="65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11,248</a:t>
          </a:r>
          <a:endParaRPr kumimoji="1" lang="ja-JP" altLang="en-US" sz="1000" b="1">
            <a:latin typeface="ＭＳ Ｐゴシック"/>
          </a:endParaRPr>
        </a:p>
      </xdr:txBody>
    </xdr:sp>
    <xdr:clientData/>
  </xdr:oneCellAnchor>
  <xdr:twoCellAnchor>
    <xdr:from>
      <xdr:col>23</xdr:col>
      <xdr:colOff>428625</xdr:colOff>
      <xdr:row>38</xdr:row>
      <xdr:rowOff>1625</xdr:rowOff>
    </xdr:from>
    <xdr:to>
      <xdr:col>23</xdr:col>
      <xdr:colOff>606425</xdr:colOff>
      <xdr:row>38</xdr:row>
      <xdr:rowOff>1625</xdr:rowOff>
    </xdr:to>
    <xdr:cxnSp macro="">
      <xdr:nvCxnSpPr>
        <xdr:cNvPr id="520" name="直線コネクタ 519"/>
        <xdr:cNvCxnSpPr/>
      </xdr:nvCxnSpPr>
      <xdr:spPr>
        <a:xfrm>
          <a:off x="16230600" y="65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155262</xdr:rowOff>
    </xdr:from>
    <xdr:ext cx="534377" cy="259045"/>
    <xdr:sp macro="" textlink="">
      <xdr:nvSpPr>
        <xdr:cNvPr id="521" name="消防費最大値テキスト"/>
        <xdr:cNvSpPr txBox="1"/>
      </xdr:nvSpPr>
      <xdr:spPr>
        <a:xfrm>
          <a:off x="16370300" y="51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72,384</a:t>
          </a:r>
          <a:endParaRPr kumimoji="1" lang="ja-JP" altLang="en-US" sz="1000" b="1">
            <a:latin typeface="ＭＳ Ｐゴシック"/>
          </a:endParaRPr>
        </a:p>
      </xdr:txBody>
    </xdr:sp>
    <xdr:clientData/>
  </xdr:oneCellAnchor>
  <xdr:twoCellAnchor>
    <xdr:from>
      <xdr:col>23</xdr:col>
      <xdr:colOff>428625</xdr:colOff>
      <xdr:row>31</xdr:row>
      <xdr:rowOff>37135</xdr:rowOff>
    </xdr:from>
    <xdr:to>
      <xdr:col>23</xdr:col>
      <xdr:colOff>606425</xdr:colOff>
      <xdr:row>31</xdr:row>
      <xdr:rowOff>37135</xdr:rowOff>
    </xdr:to>
    <xdr:cxnSp macro="">
      <xdr:nvCxnSpPr>
        <xdr:cNvPr id="522" name="直線コネクタ 521"/>
        <xdr:cNvCxnSpPr/>
      </xdr:nvCxnSpPr>
      <xdr:spPr>
        <a:xfrm>
          <a:off x="16230600" y="535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12713</xdr:rowOff>
    </xdr:from>
    <xdr:to>
      <xdr:col>23</xdr:col>
      <xdr:colOff>517525</xdr:colOff>
      <xdr:row>36</xdr:row>
      <xdr:rowOff>157436</xdr:rowOff>
    </xdr:to>
    <xdr:cxnSp macro="">
      <xdr:nvCxnSpPr>
        <xdr:cNvPr id="523" name="直線コネクタ 522"/>
        <xdr:cNvCxnSpPr/>
      </xdr:nvCxnSpPr>
      <xdr:spPr>
        <a:xfrm flipV="1">
          <a:off x="15481300" y="6184913"/>
          <a:ext cx="838200" cy="14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30999</xdr:rowOff>
    </xdr:from>
    <xdr:ext cx="534377" cy="259045"/>
    <xdr:sp macro="" textlink="">
      <xdr:nvSpPr>
        <xdr:cNvPr id="524" name="消防費平均値テキスト"/>
        <xdr:cNvSpPr txBox="1"/>
      </xdr:nvSpPr>
      <xdr:spPr>
        <a:xfrm>
          <a:off x="16370300" y="6203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52572</xdr:rowOff>
    </xdr:from>
    <xdr:to>
      <xdr:col>23</xdr:col>
      <xdr:colOff>568325</xdr:colOff>
      <xdr:row>36</xdr:row>
      <xdr:rowOff>154172</xdr:rowOff>
    </xdr:to>
    <xdr:sp macro="" textlink="">
      <xdr:nvSpPr>
        <xdr:cNvPr id="525" name="フローチャート : 判断 524"/>
        <xdr:cNvSpPr/>
      </xdr:nvSpPr>
      <xdr:spPr>
        <a:xfrm>
          <a:off x="162687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157436</xdr:rowOff>
    </xdr:from>
    <xdr:to>
      <xdr:col>22</xdr:col>
      <xdr:colOff>365125</xdr:colOff>
      <xdr:row>37</xdr:row>
      <xdr:rowOff>59518</xdr:rowOff>
    </xdr:to>
    <xdr:cxnSp macro="">
      <xdr:nvCxnSpPr>
        <xdr:cNvPr id="526" name="直線コネクタ 525"/>
        <xdr:cNvCxnSpPr/>
      </xdr:nvCxnSpPr>
      <xdr:spPr>
        <a:xfrm flipV="1">
          <a:off x="14592300" y="6329636"/>
          <a:ext cx="889000" cy="7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34722</xdr:rowOff>
    </xdr:from>
    <xdr:to>
      <xdr:col>22</xdr:col>
      <xdr:colOff>415925</xdr:colOff>
      <xdr:row>36</xdr:row>
      <xdr:rowOff>136322</xdr:rowOff>
    </xdr:to>
    <xdr:sp macro="" textlink="">
      <xdr:nvSpPr>
        <xdr:cNvPr id="527" name="フローチャート : 判断 526"/>
        <xdr:cNvSpPr/>
      </xdr:nvSpPr>
      <xdr:spPr>
        <a:xfrm>
          <a:off x="15430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152849</xdr:rowOff>
    </xdr:from>
    <xdr:ext cx="534377" cy="259045"/>
    <xdr:sp macro="" textlink="">
      <xdr:nvSpPr>
        <xdr:cNvPr id="528" name="テキスト ボックス 527"/>
        <xdr:cNvSpPr txBox="1"/>
      </xdr:nvSpPr>
      <xdr:spPr>
        <a:xfrm>
          <a:off x="15214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55156</xdr:rowOff>
    </xdr:from>
    <xdr:to>
      <xdr:col>21</xdr:col>
      <xdr:colOff>161925</xdr:colOff>
      <xdr:row>37</xdr:row>
      <xdr:rowOff>59518</xdr:rowOff>
    </xdr:to>
    <xdr:cxnSp macro="">
      <xdr:nvCxnSpPr>
        <xdr:cNvPr id="529" name="直線コネクタ 528"/>
        <xdr:cNvCxnSpPr/>
      </xdr:nvCxnSpPr>
      <xdr:spPr>
        <a:xfrm>
          <a:off x="13703300" y="6398806"/>
          <a:ext cx="889000" cy="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46038</xdr:rowOff>
    </xdr:from>
    <xdr:to>
      <xdr:col>21</xdr:col>
      <xdr:colOff>212725</xdr:colOff>
      <xdr:row>36</xdr:row>
      <xdr:rowOff>147638</xdr:rowOff>
    </xdr:to>
    <xdr:sp macro="" textlink="">
      <xdr:nvSpPr>
        <xdr:cNvPr id="530" name="フローチャート : 判断 529"/>
        <xdr:cNvSpPr/>
      </xdr:nvSpPr>
      <xdr:spPr>
        <a:xfrm>
          <a:off x="14541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164165</xdr:rowOff>
    </xdr:from>
    <xdr:ext cx="534377" cy="259045"/>
    <xdr:sp macro="" textlink="">
      <xdr:nvSpPr>
        <xdr:cNvPr id="531" name="テキスト ボックス 530"/>
        <xdr:cNvSpPr txBox="1"/>
      </xdr:nvSpPr>
      <xdr:spPr>
        <a:xfrm>
          <a:off x="14325111" y="599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118402</xdr:rowOff>
    </xdr:from>
    <xdr:to>
      <xdr:col>19</xdr:col>
      <xdr:colOff>644525</xdr:colOff>
      <xdr:row>37</xdr:row>
      <xdr:rowOff>55156</xdr:rowOff>
    </xdr:to>
    <xdr:cxnSp macro="">
      <xdr:nvCxnSpPr>
        <xdr:cNvPr id="532" name="直線コネクタ 531"/>
        <xdr:cNvCxnSpPr/>
      </xdr:nvCxnSpPr>
      <xdr:spPr>
        <a:xfrm>
          <a:off x="12814300" y="6290602"/>
          <a:ext cx="8890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86252</xdr:rowOff>
    </xdr:from>
    <xdr:to>
      <xdr:col>20</xdr:col>
      <xdr:colOff>9525</xdr:colOff>
      <xdr:row>37</xdr:row>
      <xdr:rowOff>16402</xdr:rowOff>
    </xdr:to>
    <xdr:sp macro="" textlink="">
      <xdr:nvSpPr>
        <xdr:cNvPr id="533" name="フローチャート : 判断 532"/>
        <xdr:cNvSpPr/>
      </xdr:nvSpPr>
      <xdr:spPr>
        <a:xfrm>
          <a:off x="13652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32929</xdr:rowOff>
    </xdr:from>
    <xdr:ext cx="534377" cy="259045"/>
    <xdr:sp macro="" textlink="">
      <xdr:nvSpPr>
        <xdr:cNvPr id="534" name="テキスト ボックス 533"/>
        <xdr:cNvSpPr txBox="1"/>
      </xdr:nvSpPr>
      <xdr:spPr>
        <a:xfrm>
          <a:off x="13436111" y="60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96615</xdr:rowOff>
    </xdr:from>
    <xdr:to>
      <xdr:col>18</xdr:col>
      <xdr:colOff>492125</xdr:colOff>
      <xdr:row>37</xdr:row>
      <xdr:rowOff>26765</xdr:rowOff>
    </xdr:to>
    <xdr:sp macro="" textlink="">
      <xdr:nvSpPr>
        <xdr:cNvPr id="535" name="フローチャート : 判断 534"/>
        <xdr:cNvSpPr/>
      </xdr:nvSpPr>
      <xdr:spPr>
        <a:xfrm>
          <a:off x="12763500" y="626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17892</xdr:rowOff>
    </xdr:from>
    <xdr:ext cx="534377" cy="259045"/>
    <xdr:sp macro="" textlink="">
      <xdr:nvSpPr>
        <xdr:cNvPr id="536" name="テキスト ボックス 535"/>
        <xdr:cNvSpPr txBox="1"/>
      </xdr:nvSpPr>
      <xdr:spPr>
        <a:xfrm>
          <a:off x="12547111" y="636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133363</xdr:rowOff>
    </xdr:from>
    <xdr:to>
      <xdr:col>23</xdr:col>
      <xdr:colOff>568325</xdr:colOff>
      <xdr:row>36</xdr:row>
      <xdr:rowOff>63513</xdr:rowOff>
    </xdr:to>
    <xdr:sp macro="" textlink="">
      <xdr:nvSpPr>
        <xdr:cNvPr id="542" name="円/楕円 541"/>
        <xdr:cNvSpPr/>
      </xdr:nvSpPr>
      <xdr:spPr>
        <a:xfrm>
          <a:off x="16268700" y="613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156240</xdr:rowOff>
    </xdr:from>
    <xdr:ext cx="534377" cy="259045"/>
    <xdr:sp macro="" textlink="">
      <xdr:nvSpPr>
        <xdr:cNvPr id="543" name="消防費該当値テキスト"/>
        <xdr:cNvSpPr txBox="1"/>
      </xdr:nvSpPr>
      <xdr:spPr>
        <a:xfrm>
          <a:off x="16370300" y="598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28,666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106636</xdr:rowOff>
    </xdr:from>
    <xdr:to>
      <xdr:col>22</xdr:col>
      <xdr:colOff>415925</xdr:colOff>
      <xdr:row>37</xdr:row>
      <xdr:rowOff>36786</xdr:rowOff>
    </xdr:to>
    <xdr:sp macro="" textlink="">
      <xdr:nvSpPr>
        <xdr:cNvPr id="544" name="円/楕円 543"/>
        <xdr:cNvSpPr/>
      </xdr:nvSpPr>
      <xdr:spPr>
        <a:xfrm>
          <a:off x="15430500" y="62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27913</xdr:rowOff>
    </xdr:from>
    <xdr:ext cx="534377" cy="259045"/>
    <xdr:sp macro="" textlink="">
      <xdr:nvSpPr>
        <xdr:cNvPr id="545" name="テキスト ボックス 544"/>
        <xdr:cNvSpPr txBox="1"/>
      </xdr:nvSpPr>
      <xdr:spPr>
        <a:xfrm>
          <a:off x="15214111" y="637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21,069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8718</xdr:rowOff>
    </xdr:from>
    <xdr:to>
      <xdr:col>21</xdr:col>
      <xdr:colOff>212725</xdr:colOff>
      <xdr:row>37</xdr:row>
      <xdr:rowOff>110318</xdr:rowOff>
    </xdr:to>
    <xdr:sp macro="" textlink="">
      <xdr:nvSpPr>
        <xdr:cNvPr id="546" name="円/楕円 545"/>
        <xdr:cNvSpPr/>
      </xdr:nvSpPr>
      <xdr:spPr>
        <a:xfrm>
          <a:off x="14541500" y="635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101445</xdr:rowOff>
    </xdr:from>
    <xdr:ext cx="534377" cy="259045"/>
    <xdr:sp macro="" textlink="">
      <xdr:nvSpPr>
        <xdr:cNvPr id="547" name="テキスト ボックス 546"/>
        <xdr:cNvSpPr txBox="1"/>
      </xdr:nvSpPr>
      <xdr:spPr>
        <a:xfrm>
          <a:off x="14325111" y="64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4356</xdr:rowOff>
    </xdr:from>
    <xdr:to>
      <xdr:col>20</xdr:col>
      <xdr:colOff>9525</xdr:colOff>
      <xdr:row>37</xdr:row>
      <xdr:rowOff>105956</xdr:rowOff>
    </xdr:to>
    <xdr:sp macro="" textlink="">
      <xdr:nvSpPr>
        <xdr:cNvPr id="548" name="円/楕円 547"/>
        <xdr:cNvSpPr/>
      </xdr:nvSpPr>
      <xdr:spPr>
        <a:xfrm>
          <a:off x="13652500" y="634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97083</xdr:rowOff>
    </xdr:from>
    <xdr:ext cx="534377" cy="259045"/>
    <xdr:sp macro="" textlink="">
      <xdr:nvSpPr>
        <xdr:cNvPr id="549" name="テキスト ボックス 548"/>
        <xdr:cNvSpPr txBox="1"/>
      </xdr:nvSpPr>
      <xdr:spPr>
        <a:xfrm>
          <a:off x="13436111" y="64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67602</xdr:rowOff>
    </xdr:from>
    <xdr:to>
      <xdr:col>18</xdr:col>
      <xdr:colOff>492125</xdr:colOff>
      <xdr:row>36</xdr:row>
      <xdr:rowOff>169202</xdr:rowOff>
    </xdr:to>
    <xdr:sp macro="" textlink="">
      <xdr:nvSpPr>
        <xdr:cNvPr id="550" name="円/楕円 549"/>
        <xdr:cNvSpPr/>
      </xdr:nvSpPr>
      <xdr:spPr>
        <a:xfrm>
          <a:off x="12763500" y="623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14279</xdr:rowOff>
    </xdr:from>
    <xdr:ext cx="534377" cy="259045"/>
    <xdr:sp macro="" textlink="">
      <xdr:nvSpPr>
        <xdr:cNvPr id="551" name="テキスト ボックス 550"/>
        <xdr:cNvSpPr txBox="1"/>
      </xdr:nvSpPr>
      <xdr:spPr>
        <a:xfrm>
          <a:off x="12547111" y="601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42,208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120122</xdr:rowOff>
    </xdr:from>
    <xdr:to>
      <xdr:col>23</xdr:col>
      <xdr:colOff>516889</xdr:colOff>
      <xdr:row>58</xdr:row>
      <xdr:rowOff>74010</xdr:rowOff>
    </xdr:to>
    <xdr:cxnSp macro="">
      <xdr:nvCxnSpPr>
        <xdr:cNvPr id="578" name="直線コネクタ 577"/>
        <xdr:cNvCxnSpPr/>
      </xdr:nvCxnSpPr>
      <xdr:spPr>
        <a:xfrm flipV="1">
          <a:off x="16317595" y="8521172"/>
          <a:ext cx="1269" cy="14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77837</xdr:rowOff>
    </xdr:from>
    <xdr:ext cx="534377" cy="259045"/>
    <xdr:sp macro="" textlink="">
      <xdr:nvSpPr>
        <xdr:cNvPr id="579" name="教育費最小値テキスト"/>
        <xdr:cNvSpPr txBox="1"/>
      </xdr:nvSpPr>
      <xdr:spPr>
        <a:xfrm>
          <a:off x="16370300" y="100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32,023</a:t>
          </a:r>
          <a:endParaRPr kumimoji="1" lang="ja-JP" altLang="en-US" sz="1000" b="1">
            <a:latin typeface="ＭＳ Ｐゴシック"/>
          </a:endParaRPr>
        </a:p>
      </xdr:txBody>
    </xdr:sp>
    <xdr:clientData/>
  </xdr:oneCellAnchor>
  <xdr:twoCellAnchor>
    <xdr:from>
      <xdr:col>23</xdr:col>
      <xdr:colOff>428625</xdr:colOff>
      <xdr:row>58</xdr:row>
      <xdr:rowOff>74010</xdr:rowOff>
    </xdr:from>
    <xdr:to>
      <xdr:col>23</xdr:col>
      <xdr:colOff>606425</xdr:colOff>
      <xdr:row>58</xdr:row>
      <xdr:rowOff>74010</xdr:rowOff>
    </xdr:to>
    <xdr:cxnSp macro="">
      <xdr:nvCxnSpPr>
        <xdr:cNvPr id="580" name="直線コネクタ 579"/>
        <xdr:cNvCxnSpPr/>
      </xdr:nvCxnSpPr>
      <xdr:spPr>
        <a:xfrm>
          <a:off x="16230600" y="10018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66799</xdr:rowOff>
    </xdr:from>
    <xdr:ext cx="599010" cy="259045"/>
    <xdr:sp macro="" textlink="">
      <xdr:nvSpPr>
        <xdr:cNvPr id="581" name="教育費最大値テキスト"/>
        <xdr:cNvSpPr txBox="1"/>
      </xdr:nvSpPr>
      <xdr:spPr>
        <a:xfrm>
          <a:off x="16370300" y="82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123,699</a:t>
          </a:r>
          <a:endParaRPr kumimoji="1" lang="ja-JP" altLang="en-US" sz="1000" b="1">
            <a:latin typeface="ＭＳ Ｐゴシック"/>
          </a:endParaRPr>
        </a:p>
      </xdr:txBody>
    </xdr:sp>
    <xdr:clientData/>
  </xdr:oneCellAnchor>
  <xdr:twoCellAnchor>
    <xdr:from>
      <xdr:col>23</xdr:col>
      <xdr:colOff>428625</xdr:colOff>
      <xdr:row>49</xdr:row>
      <xdr:rowOff>120122</xdr:rowOff>
    </xdr:from>
    <xdr:to>
      <xdr:col>23</xdr:col>
      <xdr:colOff>606425</xdr:colOff>
      <xdr:row>49</xdr:row>
      <xdr:rowOff>120122</xdr:rowOff>
    </xdr:to>
    <xdr:cxnSp macro="">
      <xdr:nvCxnSpPr>
        <xdr:cNvPr id="582" name="直線コネクタ 581"/>
        <xdr:cNvCxnSpPr/>
      </xdr:nvCxnSpPr>
      <xdr:spPr>
        <a:xfrm>
          <a:off x="16230600" y="852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60980</xdr:rowOff>
    </xdr:from>
    <xdr:to>
      <xdr:col>23</xdr:col>
      <xdr:colOff>517525</xdr:colOff>
      <xdr:row>56</xdr:row>
      <xdr:rowOff>111647</xdr:rowOff>
    </xdr:to>
    <xdr:cxnSp macro="">
      <xdr:nvCxnSpPr>
        <xdr:cNvPr id="583" name="直線コネクタ 582"/>
        <xdr:cNvCxnSpPr/>
      </xdr:nvCxnSpPr>
      <xdr:spPr>
        <a:xfrm flipV="1">
          <a:off x="15481300" y="9662180"/>
          <a:ext cx="838200" cy="5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83969</xdr:rowOff>
    </xdr:from>
    <xdr:ext cx="534377" cy="259045"/>
    <xdr:sp macro="" textlink="">
      <xdr:nvSpPr>
        <xdr:cNvPr id="584" name="教育費平均値テキスト"/>
        <xdr:cNvSpPr txBox="1"/>
      </xdr:nvSpPr>
      <xdr:spPr>
        <a:xfrm>
          <a:off x="16370300" y="934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61092</xdr:rowOff>
    </xdr:from>
    <xdr:to>
      <xdr:col>23</xdr:col>
      <xdr:colOff>568325</xdr:colOff>
      <xdr:row>55</xdr:row>
      <xdr:rowOff>162692</xdr:rowOff>
    </xdr:to>
    <xdr:sp macro="" textlink="">
      <xdr:nvSpPr>
        <xdr:cNvPr id="585" name="フローチャート : 判断 584"/>
        <xdr:cNvSpPr/>
      </xdr:nvSpPr>
      <xdr:spPr>
        <a:xfrm>
          <a:off x="162687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114652</xdr:rowOff>
    </xdr:from>
    <xdr:to>
      <xdr:col>22</xdr:col>
      <xdr:colOff>365125</xdr:colOff>
      <xdr:row>56</xdr:row>
      <xdr:rowOff>111647</xdr:rowOff>
    </xdr:to>
    <xdr:cxnSp macro="">
      <xdr:nvCxnSpPr>
        <xdr:cNvPr id="586" name="直線コネクタ 585"/>
        <xdr:cNvCxnSpPr/>
      </xdr:nvCxnSpPr>
      <xdr:spPr>
        <a:xfrm>
          <a:off x="14592300" y="9544402"/>
          <a:ext cx="889000" cy="16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87" name="フローチャート : 判断 586"/>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123768</xdr:rowOff>
    </xdr:from>
    <xdr:ext cx="534377" cy="259045"/>
    <xdr:sp macro="" textlink="">
      <xdr:nvSpPr>
        <xdr:cNvPr id="588" name="テキスト ボックス 587"/>
        <xdr:cNvSpPr txBox="1"/>
      </xdr:nvSpPr>
      <xdr:spPr>
        <a:xfrm>
          <a:off x="15214111" y="93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114652</xdr:rowOff>
    </xdr:from>
    <xdr:to>
      <xdr:col>21</xdr:col>
      <xdr:colOff>161925</xdr:colOff>
      <xdr:row>56</xdr:row>
      <xdr:rowOff>14721</xdr:rowOff>
    </xdr:to>
    <xdr:cxnSp macro="">
      <xdr:nvCxnSpPr>
        <xdr:cNvPr id="589" name="直線コネクタ 588"/>
        <xdr:cNvCxnSpPr/>
      </xdr:nvCxnSpPr>
      <xdr:spPr>
        <a:xfrm flipV="1">
          <a:off x="13703300" y="9544402"/>
          <a:ext cx="889000" cy="7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90" name="フローチャート : 判断 589"/>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54084</xdr:rowOff>
    </xdr:from>
    <xdr:ext cx="534377" cy="259045"/>
    <xdr:sp macro="" textlink="">
      <xdr:nvSpPr>
        <xdr:cNvPr id="591" name="テキスト ボックス 590"/>
        <xdr:cNvSpPr txBox="1"/>
      </xdr:nvSpPr>
      <xdr:spPr>
        <a:xfrm>
          <a:off x="14325111" y="965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90812</xdr:rowOff>
    </xdr:from>
    <xdr:to>
      <xdr:col>19</xdr:col>
      <xdr:colOff>644525</xdr:colOff>
      <xdr:row>56</xdr:row>
      <xdr:rowOff>14721</xdr:rowOff>
    </xdr:to>
    <xdr:cxnSp macro="">
      <xdr:nvCxnSpPr>
        <xdr:cNvPr id="592" name="直線コネクタ 591"/>
        <xdr:cNvCxnSpPr/>
      </xdr:nvCxnSpPr>
      <xdr:spPr>
        <a:xfrm>
          <a:off x="12814300" y="9520562"/>
          <a:ext cx="889000" cy="9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93" name="フローチャート : 判断 592"/>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81892</xdr:rowOff>
    </xdr:from>
    <xdr:ext cx="534377" cy="259045"/>
    <xdr:sp macro="" textlink="">
      <xdr:nvSpPr>
        <xdr:cNvPr id="594" name="テキスト ボックス 593"/>
        <xdr:cNvSpPr txBox="1"/>
      </xdr:nvSpPr>
      <xdr:spPr>
        <a:xfrm>
          <a:off x="13436111" y="968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5" name="フローチャート : 判断 594"/>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106466</xdr:rowOff>
    </xdr:from>
    <xdr:ext cx="534377" cy="259045"/>
    <xdr:sp macro="" textlink="">
      <xdr:nvSpPr>
        <xdr:cNvPr id="596" name="テキスト ボックス 595"/>
        <xdr:cNvSpPr txBox="1"/>
      </xdr:nvSpPr>
      <xdr:spPr>
        <a:xfrm>
          <a:off x="12547111" y="970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10180</xdr:rowOff>
    </xdr:from>
    <xdr:to>
      <xdr:col>23</xdr:col>
      <xdr:colOff>568325</xdr:colOff>
      <xdr:row>56</xdr:row>
      <xdr:rowOff>111780</xdr:rowOff>
    </xdr:to>
    <xdr:sp macro="" textlink="">
      <xdr:nvSpPr>
        <xdr:cNvPr id="602" name="円/楕円 601"/>
        <xdr:cNvSpPr/>
      </xdr:nvSpPr>
      <xdr:spPr>
        <a:xfrm>
          <a:off x="16268700" y="961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160057</xdr:rowOff>
    </xdr:from>
    <xdr:ext cx="534377" cy="259045"/>
    <xdr:sp macro="" textlink="">
      <xdr:nvSpPr>
        <xdr:cNvPr id="603" name="教育費該当値テキスト"/>
        <xdr:cNvSpPr txBox="1"/>
      </xdr:nvSpPr>
      <xdr:spPr>
        <a:xfrm>
          <a:off x="16370300" y="958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53,821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60847</xdr:rowOff>
    </xdr:from>
    <xdr:to>
      <xdr:col>22</xdr:col>
      <xdr:colOff>415925</xdr:colOff>
      <xdr:row>56</xdr:row>
      <xdr:rowOff>162447</xdr:rowOff>
    </xdr:to>
    <xdr:sp macro="" textlink="">
      <xdr:nvSpPr>
        <xdr:cNvPr id="604" name="円/楕円 603"/>
        <xdr:cNvSpPr/>
      </xdr:nvSpPr>
      <xdr:spPr>
        <a:xfrm>
          <a:off x="15430500" y="966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153574</xdr:rowOff>
    </xdr:from>
    <xdr:ext cx="534377" cy="259045"/>
    <xdr:sp macro="" textlink="">
      <xdr:nvSpPr>
        <xdr:cNvPr id="605" name="テキスト ボックス 604"/>
        <xdr:cNvSpPr txBox="1"/>
      </xdr:nvSpPr>
      <xdr:spPr>
        <a:xfrm>
          <a:off x="15214111" y="975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50,718</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63852</xdr:rowOff>
    </xdr:from>
    <xdr:to>
      <xdr:col>21</xdr:col>
      <xdr:colOff>212725</xdr:colOff>
      <xdr:row>55</xdr:row>
      <xdr:rowOff>165452</xdr:rowOff>
    </xdr:to>
    <xdr:sp macro="" textlink="">
      <xdr:nvSpPr>
        <xdr:cNvPr id="606" name="円/楕円 605"/>
        <xdr:cNvSpPr/>
      </xdr:nvSpPr>
      <xdr:spPr>
        <a:xfrm>
          <a:off x="14541500" y="9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10529</xdr:rowOff>
    </xdr:from>
    <xdr:ext cx="534377" cy="259045"/>
    <xdr:sp macro="" textlink="">
      <xdr:nvSpPr>
        <xdr:cNvPr id="607" name="テキスト ボックス 606"/>
        <xdr:cNvSpPr txBox="1"/>
      </xdr:nvSpPr>
      <xdr:spPr>
        <a:xfrm>
          <a:off x="14325111" y="926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61,034</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135371</xdr:rowOff>
    </xdr:from>
    <xdr:to>
      <xdr:col>20</xdr:col>
      <xdr:colOff>9525</xdr:colOff>
      <xdr:row>56</xdr:row>
      <xdr:rowOff>65521</xdr:rowOff>
    </xdr:to>
    <xdr:sp macro="" textlink="">
      <xdr:nvSpPr>
        <xdr:cNvPr id="608" name="円/楕円 607"/>
        <xdr:cNvSpPr/>
      </xdr:nvSpPr>
      <xdr:spPr>
        <a:xfrm>
          <a:off x="13652500" y="956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82048</xdr:rowOff>
    </xdr:from>
    <xdr:ext cx="534377" cy="259045"/>
    <xdr:sp macro="" textlink="">
      <xdr:nvSpPr>
        <xdr:cNvPr id="609" name="テキスト ボックス 608"/>
        <xdr:cNvSpPr txBox="1"/>
      </xdr:nvSpPr>
      <xdr:spPr>
        <a:xfrm>
          <a:off x="13436111" y="934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56,654</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40012</xdr:rowOff>
    </xdr:from>
    <xdr:to>
      <xdr:col>18</xdr:col>
      <xdr:colOff>492125</xdr:colOff>
      <xdr:row>55</xdr:row>
      <xdr:rowOff>141612</xdr:rowOff>
    </xdr:to>
    <xdr:sp macro="" textlink="">
      <xdr:nvSpPr>
        <xdr:cNvPr id="610" name="円/楕円 609"/>
        <xdr:cNvSpPr/>
      </xdr:nvSpPr>
      <xdr:spPr>
        <a:xfrm>
          <a:off x="12763500" y="946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158139</xdr:rowOff>
    </xdr:from>
    <xdr:ext cx="534377" cy="259045"/>
    <xdr:sp macro="" textlink="">
      <xdr:nvSpPr>
        <xdr:cNvPr id="611" name="テキスト ボックス 610"/>
        <xdr:cNvSpPr txBox="1"/>
      </xdr:nvSpPr>
      <xdr:spPr>
        <a:xfrm>
          <a:off x="12547111" y="924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62,494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7" name="テキスト ボックス 62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9" name="テキスト ボックス 62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12507</xdr:rowOff>
    </xdr:from>
    <xdr:to>
      <xdr:col>23</xdr:col>
      <xdr:colOff>516889</xdr:colOff>
      <xdr:row>78</xdr:row>
      <xdr:rowOff>139700</xdr:rowOff>
    </xdr:to>
    <xdr:cxnSp macro="">
      <xdr:nvCxnSpPr>
        <xdr:cNvPr id="633" name="直線コネクタ 632"/>
        <xdr:cNvCxnSpPr/>
      </xdr:nvCxnSpPr>
      <xdr:spPr>
        <a:xfrm flipV="1">
          <a:off x="16317595" y="12356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130634</xdr:rowOff>
    </xdr:from>
    <xdr:ext cx="534377" cy="259045"/>
    <xdr:sp macro="" textlink="">
      <xdr:nvSpPr>
        <xdr:cNvPr id="636" name="災害復旧費最大値テキスト"/>
        <xdr:cNvSpPr txBox="1"/>
      </xdr:nvSpPr>
      <xdr:spPr>
        <a:xfrm>
          <a:off x="16370300" y="121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72</xdr:row>
      <xdr:rowOff>12507</xdr:rowOff>
    </xdr:from>
    <xdr:to>
      <xdr:col>23</xdr:col>
      <xdr:colOff>606425</xdr:colOff>
      <xdr:row>72</xdr:row>
      <xdr:rowOff>12507</xdr:rowOff>
    </xdr:to>
    <xdr:cxnSp macro="">
      <xdr:nvCxnSpPr>
        <xdr:cNvPr id="637" name="直線コネクタ 636"/>
        <xdr:cNvCxnSpPr/>
      </xdr:nvCxnSpPr>
      <xdr:spPr>
        <a:xfrm>
          <a:off x="16230600" y="12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43323</xdr:rowOff>
    </xdr:from>
    <xdr:to>
      <xdr:col>23</xdr:col>
      <xdr:colOff>517525</xdr:colOff>
      <xdr:row>78</xdr:row>
      <xdr:rowOff>3592</xdr:rowOff>
    </xdr:to>
    <xdr:cxnSp macro="">
      <xdr:nvCxnSpPr>
        <xdr:cNvPr id="638" name="直線コネクタ 637"/>
        <xdr:cNvCxnSpPr/>
      </xdr:nvCxnSpPr>
      <xdr:spPr>
        <a:xfrm flipV="1">
          <a:off x="15481300" y="13244973"/>
          <a:ext cx="838200" cy="13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125666</xdr:rowOff>
    </xdr:from>
    <xdr:ext cx="469744" cy="259045"/>
    <xdr:sp macro="" textlink="">
      <xdr:nvSpPr>
        <xdr:cNvPr id="639" name="災害復旧費平均値テキスト"/>
        <xdr:cNvSpPr txBox="1"/>
      </xdr:nvSpPr>
      <xdr:spPr>
        <a:xfrm>
          <a:off x="16370300" y="13327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147239</xdr:rowOff>
    </xdr:from>
    <xdr:to>
      <xdr:col>23</xdr:col>
      <xdr:colOff>568325</xdr:colOff>
      <xdr:row>78</xdr:row>
      <xdr:rowOff>77389</xdr:rowOff>
    </xdr:to>
    <xdr:sp macro="" textlink="">
      <xdr:nvSpPr>
        <xdr:cNvPr id="640" name="フローチャート : 判断 639"/>
        <xdr:cNvSpPr/>
      </xdr:nvSpPr>
      <xdr:spPr>
        <a:xfrm>
          <a:off x="162687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3592</xdr:rowOff>
    </xdr:from>
    <xdr:to>
      <xdr:col>22</xdr:col>
      <xdr:colOff>365125</xdr:colOff>
      <xdr:row>78</xdr:row>
      <xdr:rowOff>39070</xdr:rowOff>
    </xdr:to>
    <xdr:cxnSp macro="">
      <xdr:nvCxnSpPr>
        <xdr:cNvPr id="641" name="直線コネクタ 640"/>
        <xdr:cNvCxnSpPr/>
      </xdr:nvCxnSpPr>
      <xdr:spPr>
        <a:xfrm flipV="1">
          <a:off x="14592300" y="13376692"/>
          <a:ext cx="889000" cy="3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56302</xdr:rowOff>
    </xdr:from>
    <xdr:to>
      <xdr:col>22</xdr:col>
      <xdr:colOff>415925</xdr:colOff>
      <xdr:row>77</xdr:row>
      <xdr:rowOff>157902</xdr:rowOff>
    </xdr:to>
    <xdr:sp macro="" textlink="">
      <xdr:nvSpPr>
        <xdr:cNvPr id="642" name="フローチャート : 判断 641"/>
        <xdr:cNvSpPr/>
      </xdr:nvSpPr>
      <xdr:spPr>
        <a:xfrm>
          <a:off x="15430500" y="132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2979</xdr:rowOff>
    </xdr:from>
    <xdr:ext cx="469744" cy="259045"/>
    <xdr:sp macro="" textlink="">
      <xdr:nvSpPr>
        <xdr:cNvPr id="643" name="テキスト ボックス 642"/>
        <xdr:cNvSpPr txBox="1"/>
      </xdr:nvSpPr>
      <xdr:spPr>
        <a:xfrm>
          <a:off x="15246427" y="130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28783</xdr:rowOff>
    </xdr:from>
    <xdr:to>
      <xdr:col>21</xdr:col>
      <xdr:colOff>161925</xdr:colOff>
      <xdr:row>78</xdr:row>
      <xdr:rowOff>39070</xdr:rowOff>
    </xdr:to>
    <xdr:cxnSp macro="">
      <xdr:nvCxnSpPr>
        <xdr:cNvPr id="644" name="直線コネクタ 643"/>
        <xdr:cNvCxnSpPr/>
      </xdr:nvCxnSpPr>
      <xdr:spPr>
        <a:xfrm>
          <a:off x="13703300" y="13401883"/>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113818</xdr:rowOff>
    </xdr:from>
    <xdr:to>
      <xdr:col>21</xdr:col>
      <xdr:colOff>212725</xdr:colOff>
      <xdr:row>77</xdr:row>
      <xdr:rowOff>43968</xdr:rowOff>
    </xdr:to>
    <xdr:sp macro="" textlink="">
      <xdr:nvSpPr>
        <xdr:cNvPr id="645" name="フローチャート : 判断 644"/>
        <xdr:cNvSpPr/>
      </xdr:nvSpPr>
      <xdr:spPr>
        <a:xfrm>
          <a:off x="14541500" y="1314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60494</xdr:rowOff>
    </xdr:from>
    <xdr:ext cx="469744" cy="259045"/>
    <xdr:sp macro="" textlink="">
      <xdr:nvSpPr>
        <xdr:cNvPr id="646" name="テキスト ボックス 645"/>
        <xdr:cNvSpPr txBox="1"/>
      </xdr:nvSpPr>
      <xdr:spPr>
        <a:xfrm>
          <a:off x="14357427" y="1291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28783</xdr:rowOff>
    </xdr:from>
    <xdr:to>
      <xdr:col>19</xdr:col>
      <xdr:colOff>644525</xdr:colOff>
      <xdr:row>78</xdr:row>
      <xdr:rowOff>106645</xdr:rowOff>
    </xdr:to>
    <xdr:cxnSp macro="">
      <xdr:nvCxnSpPr>
        <xdr:cNvPr id="647" name="直線コネクタ 646"/>
        <xdr:cNvCxnSpPr/>
      </xdr:nvCxnSpPr>
      <xdr:spPr>
        <a:xfrm flipV="1">
          <a:off x="12814300" y="13401883"/>
          <a:ext cx="889000" cy="7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60827</xdr:rowOff>
    </xdr:from>
    <xdr:to>
      <xdr:col>20</xdr:col>
      <xdr:colOff>9525</xdr:colOff>
      <xdr:row>76</xdr:row>
      <xdr:rowOff>162427</xdr:rowOff>
    </xdr:to>
    <xdr:sp macro="" textlink="">
      <xdr:nvSpPr>
        <xdr:cNvPr id="648" name="フローチャート : 判断 647"/>
        <xdr:cNvSpPr/>
      </xdr:nvSpPr>
      <xdr:spPr>
        <a:xfrm>
          <a:off x="13652500" y="1309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7505</xdr:rowOff>
    </xdr:from>
    <xdr:ext cx="469744" cy="259045"/>
    <xdr:sp macro="" textlink="">
      <xdr:nvSpPr>
        <xdr:cNvPr id="649" name="テキスト ボックス 648"/>
        <xdr:cNvSpPr txBox="1"/>
      </xdr:nvSpPr>
      <xdr:spPr>
        <a:xfrm>
          <a:off x="13468427" y="1286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99918</xdr:rowOff>
    </xdr:from>
    <xdr:to>
      <xdr:col>18</xdr:col>
      <xdr:colOff>492125</xdr:colOff>
      <xdr:row>77</xdr:row>
      <xdr:rowOff>30068</xdr:rowOff>
    </xdr:to>
    <xdr:sp macro="" textlink="">
      <xdr:nvSpPr>
        <xdr:cNvPr id="650" name="フローチャート : 判断 649"/>
        <xdr:cNvSpPr/>
      </xdr:nvSpPr>
      <xdr:spPr>
        <a:xfrm>
          <a:off x="12763500" y="131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46596</xdr:rowOff>
    </xdr:from>
    <xdr:ext cx="469744" cy="259045"/>
    <xdr:sp macro="" textlink="">
      <xdr:nvSpPr>
        <xdr:cNvPr id="651" name="テキスト ボックス 650"/>
        <xdr:cNvSpPr txBox="1"/>
      </xdr:nvSpPr>
      <xdr:spPr>
        <a:xfrm>
          <a:off x="12579427" y="1290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163973</xdr:rowOff>
    </xdr:from>
    <xdr:to>
      <xdr:col>23</xdr:col>
      <xdr:colOff>568325</xdr:colOff>
      <xdr:row>77</xdr:row>
      <xdr:rowOff>94123</xdr:rowOff>
    </xdr:to>
    <xdr:sp macro="" textlink="">
      <xdr:nvSpPr>
        <xdr:cNvPr id="657" name="円/楕円 656"/>
        <xdr:cNvSpPr/>
      </xdr:nvSpPr>
      <xdr:spPr>
        <a:xfrm>
          <a:off x="16268700" y="1319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15400</xdr:rowOff>
    </xdr:from>
    <xdr:ext cx="469744" cy="259045"/>
    <xdr:sp macro="" textlink="">
      <xdr:nvSpPr>
        <xdr:cNvPr id="658" name="災害復旧費該当値テキスト"/>
        <xdr:cNvSpPr txBox="1"/>
      </xdr:nvSpPr>
      <xdr:spPr>
        <a:xfrm>
          <a:off x="16370300" y="1304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124242</xdr:rowOff>
    </xdr:from>
    <xdr:to>
      <xdr:col>22</xdr:col>
      <xdr:colOff>415925</xdr:colOff>
      <xdr:row>78</xdr:row>
      <xdr:rowOff>54392</xdr:rowOff>
    </xdr:to>
    <xdr:sp macro="" textlink="">
      <xdr:nvSpPr>
        <xdr:cNvPr id="659" name="円/楕円 658"/>
        <xdr:cNvSpPr/>
      </xdr:nvSpPr>
      <xdr:spPr>
        <a:xfrm>
          <a:off x="15430500" y="1332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45519</xdr:rowOff>
    </xdr:from>
    <xdr:ext cx="469744" cy="259045"/>
    <xdr:sp macro="" textlink="">
      <xdr:nvSpPr>
        <xdr:cNvPr id="660" name="テキスト ボックス 659"/>
        <xdr:cNvSpPr txBox="1"/>
      </xdr:nvSpPr>
      <xdr:spPr>
        <a:xfrm>
          <a:off x="15246427" y="1341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159720</xdr:rowOff>
    </xdr:from>
    <xdr:to>
      <xdr:col>21</xdr:col>
      <xdr:colOff>212725</xdr:colOff>
      <xdr:row>78</xdr:row>
      <xdr:rowOff>89870</xdr:rowOff>
    </xdr:to>
    <xdr:sp macro="" textlink="">
      <xdr:nvSpPr>
        <xdr:cNvPr id="661" name="円/楕円 660"/>
        <xdr:cNvSpPr/>
      </xdr:nvSpPr>
      <xdr:spPr>
        <a:xfrm>
          <a:off x="14541500" y="133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80997</xdr:rowOff>
    </xdr:from>
    <xdr:ext cx="469744" cy="259045"/>
    <xdr:sp macro="" textlink="">
      <xdr:nvSpPr>
        <xdr:cNvPr id="662" name="テキスト ボックス 661"/>
        <xdr:cNvSpPr txBox="1"/>
      </xdr:nvSpPr>
      <xdr:spPr>
        <a:xfrm>
          <a:off x="14357427" y="1345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149433</xdr:rowOff>
    </xdr:from>
    <xdr:to>
      <xdr:col>20</xdr:col>
      <xdr:colOff>9525</xdr:colOff>
      <xdr:row>78</xdr:row>
      <xdr:rowOff>79583</xdr:rowOff>
    </xdr:to>
    <xdr:sp macro="" textlink="">
      <xdr:nvSpPr>
        <xdr:cNvPr id="663" name="円/楕円 662"/>
        <xdr:cNvSpPr/>
      </xdr:nvSpPr>
      <xdr:spPr>
        <a:xfrm>
          <a:off x="13652500" y="1335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70710</xdr:rowOff>
    </xdr:from>
    <xdr:ext cx="469744" cy="259045"/>
    <xdr:sp macro="" textlink="">
      <xdr:nvSpPr>
        <xdr:cNvPr id="664" name="テキスト ボックス 663"/>
        <xdr:cNvSpPr txBox="1"/>
      </xdr:nvSpPr>
      <xdr:spPr>
        <a:xfrm>
          <a:off x="13468427" y="1344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55845</xdr:rowOff>
    </xdr:from>
    <xdr:to>
      <xdr:col>18</xdr:col>
      <xdr:colOff>492125</xdr:colOff>
      <xdr:row>78</xdr:row>
      <xdr:rowOff>157445</xdr:rowOff>
    </xdr:to>
    <xdr:sp macro="" textlink="">
      <xdr:nvSpPr>
        <xdr:cNvPr id="665" name="円/楕円 664"/>
        <xdr:cNvSpPr/>
      </xdr:nvSpPr>
      <xdr:spPr>
        <a:xfrm>
          <a:off x="12763500" y="1342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148572</xdr:rowOff>
    </xdr:from>
    <xdr:ext cx="378565" cy="259045"/>
    <xdr:sp macro="" textlink="">
      <xdr:nvSpPr>
        <xdr:cNvPr id="666" name="テキスト ボックス 665"/>
        <xdr:cNvSpPr txBox="1"/>
      </xdr:nvSpPr>
      <xdr:spPr>
        <a:xfrm>
          <a:off x="12625017" y="13521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24257</xdr:rowOff>
    </xdr:from>
    <xdr:to>
      <xdr:col>23</xdr:col>
      <xdr:colOff>516889</xdr:colOff>
      <xdr:row>98</xdr:row>
      <xdr:rowOff>112275</xdr:rowOff>
    </xdr:to>
    <xdr:cxnSp macro="">
      <xdr:nvCxnSpPr>
        <xdr:cNvPr id="690" name="直線コネクタ 689"/>
        <xdr:cNvCxnSpPr/>
      </xdr:nvCxnSpPr>
      <xdr:spPr>
        <a:xfrm flipV="1">
          <a:off x="16317595" y="15969107"/>
          <a:ext cx="1269" cy="94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116102</xdr:rowOff>
    </xdr:from>
    <xdr:ext cx="534377" cy="259045"/>
    <xdr:sp macro="" textlink="">
      <xdr:nvSpPr>
        <xdr:cNvPr id="691" name="公債費最小値テキスト"/>
        <xdr:cNvSpPr txBox="1"/>
      </xdr:nvSpPr>
      <xdr:spPr>
        <a:xfrm>
          <a:off x="16370300" y="1691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98</xdr:row>
      <xdr:rowOff>112275</xdr:rowOff>
    </xdr:from>
    <xdr:to>
      <xdr:col>23</xdr:col>
      <xdr:colOff>606425</xdr:colOff>
      <xdr:row>98</xdr:row>
      <xdr:rowOff>112275</xdr:rowOff>
    </xdr:to>
    <xdr:cxnSp macro="">
      <xdr:nvCxnSpPr>
        <xdr:cNvPr id="692" name="直線コネクタ 691"/>
        <xdr:cNvCxnSpPr/>
      </xdr:nvCxnSpPr>
      <xdr:spPr>
        <a:xfrm>
          <a:off x="16230600" y="16914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142384</xdr:rowOff>
    </xdr:from>
    <xdr:ext cx="599010" cy="259045"/>
    <xdr:sp macro="" textlink="">
      <xdr:nvSpPr>
        <xdr:cNvPr id="693" name="公債費最大値テキスト"/>
        <xdr:cNvSpPr txBox="1"/>
      </xdr:nvSpPr>
      <xdr:spPr>
        <a:xfrm>
          <a:off x="16370300" y="1574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137,650</a:t>
          </a:r>
          <a:endParaRPr kumimoji="1" lang="ja-JP" altLang="en-US" sz="1000" b="1">
            <a:latin typeface="ＭＳ Ｐゴシック"/>
          </a:endParaRPr>
        </a:p>
      </xdr:txBody>
    </xdr:sp>
    <xdr:clientData/>
  </xdr:oneCellAnchor>
  <xdr:twoCellAnchor>
    <xdr:from>
      <xdr:col>23</xdr:col>
      <xdr:colOff>428625</xdr:colOff>
      <xdr:row>93</xdr:row>
      <xdr:rowOff>24257</xdr:rowOff>
    </xdr:from>
    <xdr:to>
      <xdr:col>23</xdr:col>
      <xdr:colOff>606425</xdr:colOff>
      <xdr:row>93</xdr:row>
      <xdr:rowOff>24257</xdr:rowOff>
    </xdr:to>
    <xdr:cxnSp macro="">
      <xdr:nvCxnSpPr>
        <xdr:cNvPr id="694" name="直線コネクタ 693"/>
        <xdr:cNvCxnSpPr/>
      </xdr:nvCxnSpPr>
      <xdr:spPr>
        <a:xfrm>
          <a:off x="16230600" y="1596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47231</xdr:rowOff>
    </xdr:from>
    <xdr:to>
      <xdr:col>23</xdr:col>
      <xdr:colOff>517525</xdr:colOff>
      <xdr:row>95</xdr:row>
      <xdr:rowOff>102994</xdr:rowOff>
    </xdr:to>
    <xdr:cxnSp macro="">
      <xdr:nvCxnSpPr>
        <xdr:cNvPr id="695" name="直線コネクタ 694"/>
        <xdr:cNvCxnSpPr/>
      </xdr:nvCxnSpPr>
      <xdr:spPr>
        <a:xfrm>
          <a:off x="15481300" y="15820631"/>
          <a:ext cx="838200" cy="57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153936</xdr:rowOff>
    </xdr:from>
    <xdr:ext cx="534377" cy="259045"/>
    <xdr:sp macro="" textlink="">
      <xdr:nvSpPr>
        <xdr:cNvPr id="696" name="公債費平均値テキスト"/>
        <xdr:cNvSpPr txBox="1"/>
      </xdr:nvSpPr>
      <xdr:spPr>
        <a:xfrm>
          <a:off x="16370300" y="1644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4059</xdr:rowOff>
    </xdr:from>
    <xdr:to>
      <xdr:col>23</xdr:col>
      <xdr:colOff>568325</xdr:colOff>
      <xdr:row>96</xdr:row>
      <xdr:rowOff>105659</xdr:rowOff>
    </xdr:to>
    <xdr:sp macro="" textlink="">
      <xdr:nvSpPr>
        <xdr:cNvPr id="697" name="フローチャート : 判断 696"/>
        <xdr:cNvSpPr/>
      </xdr:nvSpPr>
      <xdr:spPr>
        <a:xfrm>
          <a:off x="16268700" y="164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40563</xdr:rowOff>
    </xdr:from>
    <xdr:to>
      <xdr:col>22</xdr:col>
      <xdr:colOff>365125</xdr:colOff>
      <xdr:row>92</xdr:row>
      <xdr:rowOff>47231</xdr:rowOff>
    </xdr:to>
    <xdr:cxnSp macro="">
      <xdr:nvCxnSpPr>
        <xdr:cNvPr id="698" name="直線コネクタ 697"/>
        <xdr:cNvCxnSpPr/>
      </xdr:nvCxnSpPr>
      <xdr:spPr>
        <a:xfrm>
          <a:off x="14592300" y="15813963"/>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15351</xdr:rowOff>
    </xdr:from>
    <xdr:to>
      <xdr:col>22</xdr:col>
      <xdr:colOff>415925</xdr:colOff>
      <xdr:row>96</xdr:row>
      <xdr:rowOff>116951</xdr:rowOff>
    </xdr:to>
    <xdr:sp macro="" textlink="">
      <xdr:nvSpPr>
        <xdr:cNvPr id="699" name="フローチャート : 判断 698"/>
        <xdr:cNvSpPr/>
      </xdr:nvSpPr>
      <xdr:spPr>
        <a:xfrm>
          <a:off x="15430500" y="164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108078</xdr:rowOff>
    </xdr:from>
    <xdr:ext cx="534377" cy="259045"/>
    <xdr:sp macro="" textlink="">
      <xdr:nvSpPr>
        <xdr:cNvPr id="700" name="テキスト ボックス 699"/>
        <xdr:cNvSpPr txBox="1"/>
      </xdr:nvSpPr>
      <xdr:spPr>
        <a:xfrm>
          <a:off x="15214111" y="1656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40563</xdr:rowOff>
    </xdr:from>
    <xdr:to>
      <xdr:col>21</xdr:col>
      <xdr:colOff>161925</xdr:colOff>
      <xdr:row>92</xdr:row>
      <xdr:rowOff>112299</xdr:rowOff>
    </xdr:to>
    <xdr:cxnSp macro="">
      <xdr:nvCxnSpPr>
        <xdr:cNvPr id="701" name="直線コネクタ 700"/>
        <xdr:cNvCxnSpPr/>
      </xdr:nvCxnSpPr>
      <xdr:spPr>
        <a:xfrm flipV="1">
          <a:off x="13703300" y="15813963"/>
          <a:ext cx="889000" cy="7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19786</xdr:rowOff>
    </xdr:from>
    <xdr:to>
      <xdr:col>21</xdr:col>
      <xdr:colOff>212725</xdr:colOff>
      <xdr:row>96</xdr:row>
      <xdr:rowOff>121386</xdr:rowOff>
    </xdr:to>
    <xdr:sp macro="" textlink="">
      <xdr:nvSpPr>
        <xdr:cNvPr id="702" name="フローチャート : 判断 701"/>
        <xdr:cNvSpPr/>
      </xdr:nvSpPr>
      <xdr:spPr>
        <a:xfrm>
          <a:off x="14541500" y="1647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112513</xdr:rowOff>
    </xdr:from>
    <xdr:ext cx="534377" cy="259045"/>
    <xdr:sp macro="" textlink="">
      <xdr:nvSpPr>
        <xdr:cNvPr id="703" name="テキスト ボックス 702"/>
        <xdr:cNvSpPr txBox="1"/>
      </xdr:nvSpPr>
      <xdr:spPr>
        <a:xfrm>
          <a:off x="14325111" y="165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42416</xdr:rowOff>
    </xdr:from>
    <xdr:to>
      <xdr:col>19</xdr:col>
      <xdr:colOff>644525</xdr:colOff>
      <xdr:row>92</xdr:row>
      <xdr:rowOff>112299</xdr:rowOff>
    </xdr:to>
    <xdr:cxnSp macro="">
      <xdr:nvCxnSpPr>
        <xdr:cNvPr id="704" name="直線コネクタ 703"/>
        <xdr:cNvCxnSpPr/>
      </xdr:nvCxnSpPr>
      <xdr:spPr>
        <a:xfrm>
          <a:off x="12814300" y="15644366"/>
          <a:ext cx="889000" cy="2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17058</xdr:rowOff>
    </xdr:from>
    <xdr:to>
      <xdr:col>20</xdr:col>
      <xdr:colOff>9525</xdr:colOff>
      <xdr:row>96</xdr:row>
      <xdr:rowOff>118658</xdr:rowOff>
    </xdr:to>
    <xdr:sp macro="" textlink="">
      <xdr:nvSpPr>
        <xdr:cNvPr id="705" name="フローチャート : 判断 704"/>
        <xdr:cNvSpPr/>
      </xdr:nvSpPr>
      <xdr:spPr>
        <a:xfrm>
          <a:off x="13652500" y="1647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109785</xdr:rowOff>
    </xdr:from>
    <xdr:ext cx="534377" cy="259045"/>
    <xdr:sp macro="" textlink="">
      <xdr:nvSpPr>
        <xdr:cNvPr id="706" name="テキスト ボックス 705"/>
        <xdr:cNvSpPr txBox="1"/>
      </xdr:nvSpPr>
      <xdr:spPr>
        <a:xfrm>
          <a:off x="13436111" y="1656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170487</xdr:rowOff>
    </xdr:from>
    <xdr:to>
      <xdr:col>18</xdr:col>
      <xdr:colOff>492125</xdr:colOff>
      <xdr:row>96</xdr:row>
      <xdr:rowOff>100637</xdr:rowOff>
    </xdr:to>
    <xdr:sp macro="" textlink="">
      <xdr:nvSpPr>
        <xdr:cNvPr id="707" name="フローチャート : 判断 706"/>
        <xdr:cNvSpPr/>
      </xdr:nvSpPr>
      <xdr:spPr>
        <a:xfrm>
          <a:off x="12763500" y="1645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91764</xdr:rowOff>
    </xdr:from>
    <xdr:ext cx="534377" cy="259045"/>
    <xdr:sp macro="" textlink="">
      <xdr:nvSpPr>
        <xdr:cNvPr id="708" name="テキスト ボックス 707"/>
        <xdr:cNvSpPr txBox="1"/>
      </xdr:nvSpPr>
      <xdr:spPr>
        <a:xfrm>
          <a:off x="12547111" y="1655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52194</xdr:rowOff>
    </xdr:from>
    <xdr:to>
      <xdr:col>23</xdr:col>
      <xdr:colOff>568325</xdr:colOff>
      <xdr:row>95</xdr:row>
      <xdr:rowOff>153794</xdr:rowOff>
    </xdr:to>
    <xdr:sp macro="" textlink="">
      <xdr:nvSpPr>
        <xdr:cNvPr id="714" name="円/楕円 713"/>
        <xdr:cNvSpPr/>
      </xdr:nvSpPr>
      <xdr:spPr>
        <a:xfrm>
          <a:off x="16268700" y="1633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75071</xdr:rowOff>
    </xdr:from>
    <xdr:ext cx="534377" cy="259045"/>
    <xdr:sp macro="" textlink="">
      <xdr:nvSpPr>
        <xdr:cNvPr id="715" name="公債費該当値テキスト"/>
        <xdr:cNvSpPr txBox="1"/>
      </xdr:nvSpPr>
      <xdr:spPr>
        <a:xfrm>
          <a:off x="16370300" y="1619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82,317</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167881</xdr:rowOff>
    </xdr:from>
    <xdr:to>
      <xdr:col>22</xdr:col>
      <xdr:colOff>415925</xdr:colOff>
      <xdr:row>92</xdr:row>
      <xdr:rowOff>98031</xdr:rowOff>
    </xdr:to>
    <xdr:sp macro="" textlink="">
      <xdr:nvSpPr>
        <xdr:cNvPr id="716" name="円/楕円 715"/>
        <xdr:cNvSpPr/>
      </xdr:nvSpPr>
      <xdr:spPr>
        <a:xfrm>
          <a:off x="15430500" y="1576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90</xdr:row>
      <xdr:rowOff>114558</xdr:rowOff>
    </xdr:from>
    <xdr:ext cx="599010" cy="259045"/>
    <xdr:sp macro="" textlink="">
      <xdr:nvSpPr>
        <xdr:cNvPr id="717" name="テキスト ボックス 716"/>
        <xdr:cNvSpPr txBox="1"/>
      </xdr:nvSpPr>
      <xdr:spPr>
        <a:xfrm>
          <a:off x="15181794" y="15545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157,135</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161213</xdr:rowOff>
    </xdr:from>
    <xdr:to>
      <xdr:col>21</xdr:col>
      <xdr:colOff>212725</xdr:colOff>
      <xdr:row>92</xdr:row>
      <xdr:rowOff>91363</xdr:rowOff>
    </xdr:to>
    <xdr:sp macro="" textlink="">
      <xdr:nvSpPr>
        <xdr:cNvPr id="718" name="円/楕円 717"/>
        <xdr:cNvSpPr/>
      </xdr:nvSpPr>
      <xdr:spPr>
        <a:xfrm>
          <a:off x="14541500" y="1576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90</xdr:row>
      <xdr:rowOff>107890</xdr:rowOff>
    </xdr:from>
    <xdr:ext cx="599010" cy="259045"/>
    <xdr:sp macro="" textlink="">
      <xdr:nvSpPr>
        <xdr:cNvPr id="719" name="テキスト ボックス 718"/>
        <xdr:cNvSpPr txBox="1"/>
      </xdr:nvSpPr>
      <xdr:spPr>
        <a:xfrm>
          <a:off x="14292794" y="15538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158,010</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61499</xdr:rowOff>
    </xdr:from>
    <xdr:to>
      <xdr:col>20</xdr:col>
      <xdr:colOff>9525</xdr:colOff>
      <xdr:row>92</xdr:row>
      <xdr:rowOff>163099</xdr:rowOff>
    </xdr:to>
    <xdr:sp macro="" textlink="">
      <xdr:nvSpPr>
        <xdr:cNvPr id="720" name="円/楕円 719"/>
        <xdr:cNvSpPr/>
      </xdr:nvSpPr>
      <xdr:spPr>
        <a:xfrm>
          <a:off x="13652500" y="1583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8176</xdr:rowOff>
    </xdr:from>
    <xdr:ext cx="599010" cy="259045"/>
    <xdr:sp macro="" textlink="">
      <xdr:nvSpPr>
        <xdr:cNvPr id="721" name="テキスト ボックス 720"/>
        <xdr:cNvSpPr txBox="1"/>
      </xdr:nvSpPr>
      <xdr:spPr>
        <a:xfrm>
          <a:off x="13403794" y="1561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148,596</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163066</xdr:rowOff>
    </xdr:from>
    <xdr:to>
      <xdr:col>18</xdr:col>
      <xdr:colOff>492125</xdr:colOff>
      <xdr:row>91</xdr:row>
      <xdr:rowOff>93216</xdr:rowOff>
    </xdr:to>
    <xdr:sp macro="" textlink="">
      <xdr:nvSpPr>
        <xdr:cNvPr id="722" name="円/楕円 721"/>
        <xdr:cNvSpPr/>
      </xdr:nvSpPr>
      <xdr:spPr>
        <a:xfrm>
          <a:off x="12763500" y="1559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89</xdr:row>
      <xdr:rowOff>109743</xdr:rowOff>
    </xdr:from>
    <xdr:ext cx="599010" cy="259045"/>
    <xdr:sp macro="" textlink="">
      <xdr:nvSpPr>
        <xdr:cNvPr id="723" name="テキスト ボックス 722"/>
        <xdr:cNvSpPr txBox="1"/>
      </xdr:nvSpPr>
      <xdr:spPr>
        <a:xfrm>
          <a:off x="12514794" y="15368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7" name="テキスト ボックス 73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17170</xdr:rowOff>
    </xdr:from>
    <xdr:to>
      <xdr:col>32</xdr:col>
      <xdr:colOff>186689</xdr:colOff>
      <xdr:row>38</xdr:row>
      <xdr:rowOff>139700</xdr:rowOff>
    </xdr:to>
    <xdr:cxnSp macro="">
      <xdr:nvCxnSpPr>
        <xdr:cNvPr id="745" name="直線コネクタ 744"/>
        <xdr:cNvCxnSpPr/>
      </xdr:nvCxnSpPr>
      <xdr:spPr>
        <a:xfrm flipV="1">
          <a:off x="22159595" y="5503570"/>
          <a:ext cx="1269" cy="115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161409</xdr:rowOff>
    </xdr:from>
    <xdr:ext cx="249299" cy="259045"/>
    <xdr:sp macro="" textlink="">
      <xdr:nvSpPr>
        <xdr:cNvPr id="746" name="諸支出金最小値テキスト"/>
        <xdr:cNvSpPr txBox="1"/>
      </xdr:nvSpPr>
      <xdr:spPr>
        <a:xfrm>
          <a:off x="22212300" y="66765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135297</xdr:rowOff>
    </xdr:from>
    <xdr:ext cx="469744" cy="259045"/>
    <xdr:sp macro="" textlink="">
      <xdr:nvSpPr>
        <xdr:cNvPr id="748" name="諸支出金最大値テキスト"/>
        <xdr:cNvSpPr txBox="1"/>
      </xdr:nvSpPr>
      <xdr:spPr>
        <a:xfrm>
          <a:off x="22212300" y="527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a:t>
          </a:r>
          <a:endParaRPr kumimoji="1" lang="ja-JP" altLang="en-US" sz="1000" b="1">
            <a:latin typeface="ＭＳ Ｐゴシック"/>
          </a:endParaRPr>
        </a:p>
      </xdr:txBody>
    </xdr:sp>
    <xdr:clientData/>
  </xdr:oneCellAnchor>
  <xdr:twoCellAnchor>
    <xdr:from>
      <xdr:col>32</xdr:col>
      <xdr:colOff>98425</xdr:colOff>
      <xdr:row>32</xdr:row>
      <xdr:rowOff>17170</xdr:rowOff>
    </xdr:from>
    <xdr:to>
      <xdr:col>32</xdr:col>
      <xdr:colOff>276225</xdr:colOff>
      <xdr:row>32</xdr:row>
      <xdr:rowOff>17170</xdr:rowOff>
    </xdr:to>
    <xdr:cxnSp macro="">
      <xdr:nvCxnSpPr>
        <xdr:cNvPr id="749" name="直線コネクタ 748"/>
        <xdr:cNvCxnSpPr/>
      </xdr:nvCxnSpPr>
      <xdr:spPr>
        <a:xfrm>
          <a:off x="22072600" y="550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29058</xdr:rowOff>
    </xdr:from>
    <xdr:to>
      <xdr:col>32</xdr:col>
      <xdr:colOff>187325</xdr:colOff>
      <xdr:row>32</xdr:row>
      <xdr:rowOff>17170</xdr:rowOff>
    </xdr:to>
    <xdr:cxnSp macro="">
      <xdr:nvCxnSpPr>
        <xdr:cNvPr id="750" name="直線コネクタ 749"/>
        <xdr:cNvCxnSpPr/>
      </xdr:nvCxnSpPr>
      <xdr:spPr>
        <a:xfrm>
          <a:off x="21323300" y="5172558"/>
          <a:ext cx="838200" cy="33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34409</xdr:rowOff>
    </xdr:from>
    <xdr:ext cx="313932" cy="259045"/>
    <xdr:sp macro="" textlink="">
      <xdr:nvSpPr>
        <xdr:cNvPr id="751" name="諸支出金平均値テキスト"/>
        <xdr:cNvSpPr txBox="1"/>
      </xdr:nvSpPr>
      <xdr:spPr>
        <a:xfrm>
          <a:off x="22212300" y="65495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55982</xdr:rowOff>
    </xdr:from>
    <xdr:to>
      <xdr:col>32</xdr:col>
      <xdr:colOff>238125</xdr:colOff>
      <xdr:row>38</xdr:row>
      <xdr:rowOff>157582</xdr:rowOff>
    </xdr:to>
    <xdr:sp macro="" textlink="">
      <xdr:nvSpPr>
        <xdr:cNvPr id="752" name="フローチャート : 判断 751"/>
        <xdr:cNvSpPr/>
      </xdr:nvSpPr>
      <xdr:spPr>
        <a:xfrm>
          <a:off x="221107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29058</xdr:rowOff>
    </xdr:from>
    <xdr:to>
      <xdr:col>31</xdr:col>
      <xdr:colOff>34925</xdr:colOff>
      <xdr:row>30</xdr:row>
      <xdr:rowOff>108610</xdr:rowOff>
    </xdr:to>
    <xdr:cxnSp macro="">
      <xdr:nvCxnSpPr>
        <xdr:cNvPr id="753" name="直線コネクタ 752"/>
        <xdr:cNvCxnSpPr/>
      </xdr:nvCxnSpPr>
      <xdr:spPr>
        <a:xfrm flipV="1">
          <a:off x="20434300" y="5172558"/>
          <a:ext cx="889000" cy="7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35408</xdr:rowOff>
    </xdr:from>
    <xdr:to>
      <xdr:col>31</xdr:col>
      <xdr:colOff>85725</xdr:colOff>
      <xdr:row>37</xdr:row>
      <xdr:rowOff>137008</xdr:rowOff>
    </xdr:to>
    <xdr:sp macro="" textlink="">
      <xdr:nvSpPr>
        <xdr:cNvPr id="754" name="フローチャート : 判断 753"/>
        <xdr:cNvSpPr/>
      </xdr:nvSpPr>
      <xdr:spPr>
        <a:xfrm>
          <a:off x="21272500" y="637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128135</xdr:rowOff>
    </xdr:from>
    <xdr:ext cx="378565" cy="259045"/>
    <xdr:sp macro="" textlink="">
      <xdr:nvSpPr>
        <xdr:cNvPr id="755" name="テキスト ボックス 754"/>
        <xdr:cNvSpPr txBox="1"/>
      </xdr:nvSpPr>
      <xdr:spPr>
        <a:xfrm>
          <a:off x="21134017" y="647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63805</xdr:rowOff>
    </xdr:from>
    <xdr:to>
      <xdr:col>29</xdr:col>
      <xdr:colOff>517525</xdr:colOff>
      <xdr:row>30</xdr:row>
      <xdr:rowOff>108610</xdr:rowOff>
    </xdr:to>
    <xdr:cxnSp macro="">
      <xdr:nvCxnSpPr>
        <xdr:cNvPr id="756" name="直線コネクタ 755"/>
        <xdr:cNvCxnSpPr/>
      </xdr:nvCxnSpPr>
      <xdr:spPr>
        <a:xfrm>
          <a:off x="19545300" y="5207305"/>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24892</xdr:rowOff>
    </xdr:from>
    <xdr:to>
      <xdr:col>29</xdr:col>
      <xdr:colOff>568325</xdr:colOff>
      <xdr:row>36</xdr:row>
      <xdr:rowOff>126492</xdr:rowOff>
    </xdr:to>
    <xdr:sp macro="" textlink="">
      <xdr:nvSpPr>
        <xdr:cNvPr id="757" name="フローチャート : 判断 756"/>
        <xdr:cNvSpPr/>
      </xdr:nvSpPr>
      <xdr:spPr>
        <a:xfrm>
          <a:off x="20383500" y="619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117619</xdr:rowOff>
    </xdr:from>
    <xdr:ext cx="378565" cy="259045"/>
    <xdr:sp macro="" textlink="">
      <xdr:nvSpPr>
        <xdr:cNvPr id="758" name="テキスト ボックス 757"/>
        <xdr:cNvSpPr txBox="1"/>
      </xdr:nvSpPr>
      <xdr:spPr>
        <a:xfrm>
          <a:off x="20245017" y="6289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63805</xdr:rowOff>
    </xdr:from>
    <xdr:to>
      <xdr:col>28</xdr:col>
      <xdr:colOff>314325</xdr:colOff>
      <xdr:row>30</xdr:row>
      <xdr:rowOff>127813</xdr:rowOff>
    </xdr:to>
    <xdr:cxnSp macro="">
      <xdr:nvCxnSpPr>
        <xdr:cNvPr id="759" name="直線コネクタ 758"/>
        <xdr:cNvCxnSpPr/>
      </xdr:nvCxnSpPr>
      <xdr:spPr>
        <a:xfrm flipV="1">
          <a:off x="18656300" y="5207305"/>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149708</xdr:rowOff>
    </xdr:from>
    <xdr:to>
      <xdr:col>28</xdr:col>
      <xdr:colOff>365125</xdr:colOff>
      <xdr:row>36</xdr:row>
      <xdr:rowOff>79858</xdr:rowOff>
    </xdr:to>
    <xdr:sp macro="" textlink="">
      <xdr:nvSpPr>
        <xdr:cNvPr id="760" name="フローチャート : 判断 759"/>
        <xdr:cNvSpPr/>
      </xdr:nvSpPr>
      <xdr:spPr>
        <a:xfrm>
          <a:off x="19494500" y="615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70985</xdr:rowOff>
    </xdr:from>
    <xdr:ext cx="378565" cy="259045"/>
    <xdr:sp macro="" textlink="">
      <xdr:nvSpPr>
        <xdr:cNvPr id="761" name="テキスト ボックス 760"/>
        <xdr:cNvSpPr txBox="1"/>
      </xdr:nvSpPr>
      <xdr:spPr>
        <a:xfrm>
          <a:off x="19356017" y="6243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89357</xdr:rowOff>
    </xdr:from>
    <xdr:to>
      <xdr:col>27</xdr:col>
      <xdr:colOff>161925</xdr:colOff>
      <xdr:row>38</xdr:row>
      <xdr:rowOff>19507</xdr:rowOff>
    </xdr:to>
    <xdr:sp macro="" textlink="">
      <xdr:nvSpPr>
        <xdr:cNvPr id="762" name="フローチャート : 判断 761"/>
        <xdr:cNvSpPr/>
      </xdr:nvSpPr>
      <xdr:spPr>
        <a:xfrm>
          <a:off x="18605500" y="643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10634</xdr:rowOff>
    </xdr:from>
    <xdr:ext cx="378565" cy="259045"/>
    <xdr:sp macro="" textlink="">
      <xdr:nvSpPr>
        <xdr:cNvPr id="763" name="テキスト ボックス 762"/>
        <xdr:cNvSpPr txBox="1"/>
      </xdr:nvSpPr>
      <xdr:spPr>
        <a:xfrm>
          <a:off x="18467017" y="6525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31</xdr:row>
      <xdr:rowOff>137820</xdr:rowOff>
    </xdr:from>
    <xdr:to>
      <xdr:col>32</xdr:col>
      <xdr:colOff>238125</xdr:colOff>
      <xdr:row>32</xdr:row>
      <xdr:rowOff>67970</xdr:rowOff>
    </xdr:to>
    <xdr:sp macro="" textlink="">
      <xdr:nvSpPr>
        <xdr:cNvPr id="769" name="円/楕円 768"/>
        <xdr:cNvSpPr/>
      </xdr:nvSpPr>
      <xdr:spPr>
        <a:xfrm>
          <a:off x="22110700" y="54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90847</xdr:rowOff>
    </xdr:from>
    <xdr:ext cx="469744" cy="259045"/>
    <xdr:sp macro="" textlink="">
      <xdr:nvSpPr>
        <xdr:cNvPr id="770" name="諸支出金該当値テキスト"/>
        <xdr:cNvSpPr txBox="1"/>
      </xdr:nvSpPr>
      <xdr:spPr>
        <a:xfrm>
          <a:off x="22212300" y="54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1,259</a:t>
          </a:r>
          <a:endParaRPr kumimoji="1" lang="ja-JP" altLang="en-US" sz="1000" b="1">
            <a:solidFill>
              <a:srgbClr val="FF0000"/>
            </a:solidFill>
            <a:latin typeface="ＭＳ Ｐゴシック"/>
          </a:endParaRPr>
        </a:p>
      </xdr:txBody>
    </xdr:sp>
    <xdr:clientData/>
  </xdr:oneCellAnchor>
  <xdr:twoCellAnchor>
    <xdr:from>
      <xdr:col>30</xdr:col>
      <xdr:colOff>669925</xdr:colOff>
      <xdr:row>29</xdr:row>
      <xdr:rowOff>149708</xdr:rowOff>
    </xdr:from>
    <xdr:to>
      <xdr:col>31</xdr:col>
      <xdr:colOff>85725</xdr:colOff>
      <xdr:row>30</xdr:row>
      <xdr:rowOff>79858</xdr:rowOff>
    </xdr:to>
    <xdr:sp macro="" textlink="">
      <xdr:nvSpPr>
        <xdr:cNvPr id="771" name="円/楕円 770"/>
        <xdr:cNvSpPr/>
      </xdr:nvSpPr>
      <xdr:spPr>
        <a:xfrm>
          <a:off x="21272500" y="512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28</xdr:row>
      <xdr:rowOff>96385</xdr:rowOff>
    </xdr:from>
    <xdr:ext cx="469744" cy="259045"/>
    <xdr:sp macro="" textlink="">
      <xdr:nvSpPr>
        <xdr:cNvPr id="772" name="テキスト ボックス 771"/>
        <xdr:cNvSpPr txBox="1"/>
      </xdr:nvSpPr>
      <xdr:spPr>
        <a:xfrm>
          <a:off x="21088427" y="489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a:t>
          </a:r>
          <a:endParaRPr kumimoji="1" lang="ja-JP" altLang="en-US" sz="1000" b="1">
            <a:solidFill>
              <a:srgbClr val="FF0000"/>
            </a:solidFill>
            <a:latin typeface="ＭＳ Ｐゴシック"/>
          </a:endParaRPr>
        </a:p>
      </xdr:txBody>
    </xdr:sp>
    <xdr:clientData/>
  </xdr:oneCellAnchor>
  <xdr:twoCellAnchor>
    <xdr:from>
      <xdr:col>29</xdr:col>
      <xdr:colOff>466725</xdr:colOff>
      <xdr:row>30</xdr:row>
      <xdr:rowOff>57810</xdr:rowOff>
    </xdr:from>
    <xdr:to>
      <xdr:col>29</xdr:col>
      <xdr:colOff>568325</xdr:colOff>
      <xdr:row>30</xdr:row>
      <xdr:rowOff>159410</xdr:rowOff>
    </xdr:to>
    <xdr:sp macro="" textlink="">
      <xdr:nvSpPr>
        <xdr:cNvPr id="773" name="円/楕円 772"/>
        <xdr:cNvSpPr/>
      </xdr:nvSpPr>
      <xdr:spPr>
        <a:xfrm>
          <a:off x="20383500" y="520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29</xdr:row>
      <xdr:rowOff>4487</xdr:rowOff>
    </xdr:from>
    <xdr:ext cx="469744" cy="259045"/>
    <xdr:sp macro="" textlink="">
      <xdr:nvSpPr>
        <xdr:cNvPr id="774" name="テキスト ボックス 773"/>
        <xdr:cNvSpPr txBox="1"/>
      </xdr:nvSpPr>
      <xdr:spPr>
        <a:xfrm>
          <a:off x="20199427" y="497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13005</xdr:rowOff>
    </xdr:from>
    <xdr:to>
      <xdr:col>28</xdr:col>
      <xdr:colOff>365125</xdr:colOff>
      <xdr:row>30</xdr:row>
      <xdr:rowOff>114605</xdr:rowOff>
    </xdr:to>
    <xdr:sp macro="" textlink="">
      <xdr:nvSpPr>
        <xdr:cNvPr id="775" name="円/楕円 774"/>
        <xdr:cNvSpPr/>
      </xdr:nvSpPr>
      <xdr:spPr>
        <a:xfrm>
          <a:off x="19494500" y="515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28</xdr:row>
      <xdr:rowOff>131132</xdr:rowOff>
    </xdr:from>
    <xdr:ext cx="469744" cy="259045"/>
    <xdr:sp macro="" textlink="">
      <xdr:nvSpPr>
        <xdr:cNvPr id="776" name="テキスト ボックス 775"/>
        <xdr:cNvSpPr txBox="1"/>
      </xdr:nvSpPr>
      <xdr:spPr>
        <a:xfrm>
          <a:off x="19310427" y="493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77013</xdr:rowOff>
    </xdr:from>
    <xdr:to>
      <xdr:col>27</xdr:col>
      <xdr:colOff>161925</xdr:colOff>
      <xdr:row>31</xdr:row>
      <xdr:rowOff>7163</xdr:rowOff>
    </xdr:to>
    <xdr:sp macro="" textlink="">
      <xdr:nvSpPr>
        <xdr:cNvPr id="777" name="円/楕円 776"/>
        <xdr:cNvSpPr/>
      </xdr:nvSpPr>
      <xdr:spPr>
        <a:xfrm>
          <a:off x="18605500" y="522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29</xdr:row>
      <xdr:rowOff>23690</xdr:rowOff>
    </xdr:from>
    <xdr:ext cx="469744" cy="259045"/>
    <xdr:sp macro="" textlink="">
      <xdr:nvSpPr>
        <xdr:cNvPr id="778" name="テキスト ボックス 777"/>
        <xdr:cNvSpPr txBox="1"/>
      </xdr:nvSpPr>
      <xdr:spPr>
        <a:xfrm>
          <a:off x="18421427" y="499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1" name="フローチャート :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3" name="フローチャート :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4" name="テキスト ボックス 80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6" name="フローチャート :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7" name="テキスト ボックス 80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9" name="フローチャート :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0" name="テキスト ボックス 80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フローチャート :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2" name="テキスト ボックス 81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8" name="円/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0" name="円/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1" name="テキスト ボックス 82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2" name="円/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3" name="テキスト ボックス 82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4" name="円/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5" name="テキスト ボックス 82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6" name="円/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7" name="テキスト ボックス 82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歳出は、主たる構成費目である民生費が、児童福祉費の増加により高額で推移している。これは市の重点政策として子育て環境の充実を図るため、市独自の子育て補助（保育所２子目無料化等）を行っている事が要因となっている。その他の社会福祉費や老人福祉費等は、全国平均を上回る高齢化や離島３島を有する広大な行政区域により、全国平均や県平均と比較しても高額となっている。総務費は基金の積立金増加により前年度比</a:t>
          </a:r>
          <a:r>
            <a:rPr kumimoji="1" lang="en-US" altLang="ja-JP" sz="1300">
              <a:latin typeface="ＭＳ Ｐゴシック"/>
            </a:rPr>
            <a:t>58,206</a:t>
          </a:r>
          <a:r>
            <a:rPr kumimoji="1" lang="ja-JP" altLang="en-US" sz="1300">
              <a:latin typeface="ＭＳ Ｐゴシック"/>
            </a:rPr>
            <a:t>円の増となっており、衛生費はごみ処理施設整備事業の完了により年度間の差が大きくなっている。その他の費目については類似団体の平均値と同水準で推移している。　</a:t>
          </a:r>
          <a:endParaRPr kumimoji="1" lang="en-US" altLang="ja-JP" sz="1300">
            <a:latin typeface="ＭＳ Ｐゴシック"/>
          </a:endParaRPr>
        </a:p>
        <a:p>
          <a:r>
            <a:rPr kumimoji="1" lang="ja-JP" altLang="en-US" sz="1300" baseline="0">
              <a:solidFill>
                <a:schemeClr val="dk1"/>
              </a:solidFill>
              <a:latin typeface="ＭＳ Ｐゴシック"/>
              <a:ea typeface="+mn-ea"/>
              <a:cs typeface="+mn-cs"/>
            </a:rPr>
            <a:t>　</a:t>
          </a:r>
          <a:r>
            <a:rPr kumimoji="1" lang="ja-JP" altLang="ja-JP" sz="1300" baseline="0">
              <a:solidFill>
                <a:schemeClr val="dk1"/>
              </a:solidFill>
              <a:latin typeface="+mn-lt"/>
              <a:ea typeface="+mn-ea"/>
              <a:cs typeface="+mn-cs"/>
            </a:rPr>
            <a:t>なお、　歳出決算総額は、住民一人当たり</a:t>
          </a:r>
          <a:r>
            <a:rPr kumimoji="1" lang="en-US" altLang="ja-JP" sz="1300" baseline="0">
              <a:solidFill>
                <a:schemeClr val="dk1"/>
              </a:solidFill>
              <a:latin typeface="+mn-lt"/>
              <a:ea typeface="+mn-ea"/>
              <a:cs typeface="+mn-cs"/>
            </a:rPr>
            <a:t>729,650</a:t>
          </a:r>
          <a:r>
            <a:rPr kumimoji="1" lang="ja-JP" altLang="ja-JP" sz="1300" baseline="0">
              <a:solidFill>
                <a:schemeClr val="dk1"/>
              </a:solidFill>
              <a:latin typeface="+mn-lt"/>
              <a:ea typeface="+mn-ea"/>
              <a:cs typeface="+mn-cs"/>
            </a:rPr>
            <a:t>円となっている。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長崎県西海市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年度の実質収支は</a:t>
          </a:r>
          <a:r>
            <a:rPr kumimoji="1" lang="en-US" altLang="ja-JP" sz="1400">
              <a:latin typeface="ＭＳ ゴシック" pitchFamily="49" charset="-128"/>
              <a:ea typeface="ＭＳ ゴシック" pitchFamily="49" charset="-128"/>
            </a:rPr>
            <a:t>886,050</a:t>
          </a:r>
          <a:r>
            <a:rPr kumimoji="1" lang="ja-JP" altLang="en-US" sz="1400">
              <a:latin typeface="ＭＳ ゴシック" pitchFamily="49" charset="-128"/>
              <a:ea typeface="ＭＳ ゴシック" pitchFamily="49" charset="-128"/>
            </a:rPr>
            <a:t>千円で、平成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772,203</a:t>
          </a:r>
          <a:r>
            <a:rPr kumimoji="1" lang="ja-JP" altLang="en-US" sz="1400">
              <a:latin typeface="ＭＳ ゴシック" pitchFamily="49" charset="-128"/>
              <a:ea typeface="ＭＳ ゴシック" pitchFamily="49" charset="-128"/>
            </a:rPr>
            <a:t>千円から</a:t>
          </a:r>
          <a:r>
            <a:rPr kumimoji="1" lang="en-US" altLang="ja-JP" sz="1400">
              <a:latin typeface="ＭＳ ゴシック" pitchFamily="49" charset="-128"/>
              <a:ea typeface="ＭＳ ゴシック" pitchFamily="49" charset="-128"/>
            </a:rPr>
            <a:t>113,847</a:t>
          </a:r>
          <a:r>
            <a:rPr kumimoji="1" lang="ja-JP" altLang="en-US" sz="1400">
              <a:latin typeface="ＭＳ ゴシック" pitchFamily="49" charset="-128"/>
              <a:ea typeface="ＭＳ ゴシック" pitchFamily="49" charset="-128"/>
            </a:rPr>
            <a:t>千円増加し黒字を維持している。実質収支比率も</a:t>
          </a:r>
          <a:r>
            <a:rPr kumimoji="1" lang="en-US" altLang="ja-JP" sz="1400">
              <a:latin typeface="ＭＳ ゴシック" pitchFamily="49" charset="-128"/>
              <a:ea typeface="ＭＳ ゴシック" pitchFamily="49" charset="-128"/>
            </a:rPr>
            <a:t>6.58</a:t>
          </a:r>
          <a:r>
            <a:rPr kumimoji="1" lang="ja-JP" altLang="en-US" sz="1400">
              <a:latin typeface="ＭＳ ゴシック" pitchFamily="49" charset="-128"/>
              <a:ea typeface="ＭＳ ゴシック" pitchFamily="49" charset="-128"/>
            </a:rPr>
            <a:t>％と平成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5.63</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0.95</a:t>
          </a:r>
          <a:r>
            <a:rPr kumimoji="1" lang="ja-JP" altLang="en-US" sz="1400">
              <a:latin typeface="ＭＳ ゴシック" pitchFamily="49" charset="-128"/>
              <a:ea typeface="ＭＳ ゴシック" pitchFamily="49" charset="-128"/>
            </a:rPr>
            <a:t>％増加しているが、概ね適正水準を保っている。財政調整基金残高は</a:t>
          </a:r>
          <a:r>
            <a:rPr kumimoji="1" lang="en-US" altLang="ja-JP" sz="1400">
              <a:latin typeface="ＭＳ ゴシック" pitchFamily="49" charset="-128"/>
              <a:ea typeface="ＭＳ ゴシック" pitchFamily="49" charset="-128"/>
            </a:rPr>
            <a:t>631,994</a:t>
          </a:r>
          <a:r>
            <a:rPr kumimoji="1" lang="ja-JP" altLang="en-US" sz="1400">
              <a:latin typeface="ＭＳ ゴシック" pitchFamily="49" charset="-128"/>
              <a:ea typeface="ＭＳ ゴシック" pitchFamily="49" charset="-128"/>
            </a:rPr>
            <a:t>千円増加しており、標準財政規模比では前年比</a:t>
          </a:r>
          <a:r>
            <a:rPr kumimoji="1" lang="en-US" altLang="ja-JP" sz="1400">
              <a:latin typeface="ＭＳ ゴシック" pitchFamily="49" charset="-128"/>
              <a:ea typeface="ＭＳ ゴシック" pitchFamily="49" charset="-128"/>
            </a:rPr>
            <a:t>4.94</a:t>
          </a:r>
          <a:r>
            <a:rPr kumimoji="1" lang="ja-JP" altLang="en-US" sz="1400">
              <a:latin typeface="ＭＳ ゴシック" pitchFamily="49" charset="-128"/>
              <a:ea typeface="ＭＳ ゴシック" pitchFamily="49" charset="-128"/>
            </a:rPr>
            <a:t>％増加している。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長崎県西海市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全会計とも黒字で推移しているが、今後も引き続き健全な財政運営に努める。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22600822</v>
      </c>
      <c r="BO4" s="379"/>
      <c r="BP4" s="379"/>
      <c r="BQ4" s="379"/>
      <c r="BR4" s="379"/>
      <c r="BS4" s="379"/>
      <c r="BT4" s="379"/>
      <c r="BU4" s="380"/>
      <c r="BV4" s="378">
        <v>24897715</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6.6</v>
      </c>
      <c r="CU4" s="385"/>
      <c r="CV4" s="385"/>
      <c r="CW4" s="385"/>
      <c r="CX4" s="385"/>
      <c r="CY4" s="385"/>
      <c r="CZ4" s="385"/>
      <c r="DA4" s="386"/>
      <c r="DB4" s="384">
        <v>5.6</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21494052</v>
      </c>
      <c r="BO5" s="416"/>
      <c r="BP5" s="416"/>
      <c r="BQ5" s="416"/>
      <c r="BR5" s="416"/>
      <c r="BS5" s="416"/>
      <c r="BT5" s="416"/>
      <c r="BU5" s="417"/>
      <c r="BV5" s="415">
        <v>24021555</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78.900000000000006</v>
      </c>
      <c r="CU5" s="413"/>
      <c r="CV5" s="413"/>
      <c r="CW5" s="413"/>
      <c r="CX5" s="413"/>
      <c r="CY5" s="413"/>
      <c r="CZ5" s="413"/>
      <c r="DA5" s="414"/>
      <c r="DB5" s="412">
        <v>80.2</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1106770</v>
      </c>
      <c r="BO6" s="416"/>
      <c r="BP6" s="416"/>
      <c r="BQ6" s="416"/>
      <c r="BR6" s="416"/>
      <c r="BS6" s="416"/>
      <c r="BT6" s="416"/>
      <c r="BU6" s="417"/>
      <c r="BV6" s="415">
        <v>876160</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84.7</v>
      </c>
      <c r="CU6" s="453"/>
      <c r="CV6" s="453"/>
      <c r="CW6" s="453"/>
      <c r="CX6" s="453"/>
      <c r="CY6" s="453"/>
      <c r="CZ6" s="453"/>
      <c r="DA6" s="454"/>
      <c r="DB6" s="452">
        <v>85.9</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220720</v>
      </c>
      <c r="BO7" s="416"/>
      <c r="BP7" s="416"/>
      <c r="BQ7" s="416"/>
      <c r="BR7" s="416"/>
      <c r="BS7" s="416"/>
      <c r="BT7" s="416"/>
      <c r="BU7" s="417"/>
      <c r="BV7" s="415">
        <v>103957</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13456246</v>
      </c>
      <c r="CU7" s="416"/>
      <c r="CV7" s="416"/>
      <c r="CW7" s="416"/>
      <c r="CX7" s="416"/>
      <c r="CY7" s="416"/>
      <c r="CZ7" s="416"/>
      <c r="DA7" s="417"/>
      <c r="DB7" s="415">
        <v>13723412</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886050</v>
      </c>
      <c r="BO8" s="416"/>
      <c r="BP8" s="416"/>
      <c r="BQ8" s="416"/>
      <c r="BR8" s="416"/>
      <c r="BS8" s="416"/>
      <c r="BT8" s="416"/>
      <c r="BU8" s="417"/>
      <c r="BV8" s="415">
        <v>772203</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0.38</v>
      </c>
      <c r="CU8" s="456"/>
      <c r="CV8" s="456"/>
      <c r="CW8" s="456"/>
      <c r="CX8" s="456"/>
      <c r="CY8" s="456"/>
      <c r="CZ8" s="456"/>
      <c r="DA8" s="457"/>
      <c r="DB8" s="455">
        <v>0.42</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28691</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113847</v>
      </c>
      <c r="BO9" s="416"/>
      <c r="BP9" s="416"/>
      <c r="BQ9" s="416"/>
      <c r="BR9" s="416"/>
      <c r="BS9" s="416"/>
      <c r="BT9" s="416"/>
      <c r="BU9" s="417"/>
      <c r="BV9" s="415">
        <v>132019</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14.7</v>
      </c>
      <c r="CU9" s="413"/>
      <c r="CV9" s="413"/>
      <c r="CW9" s="413"/>
      <c r="CX9" s="413"/>
      <c r="CY9" s="413"/>
      <c r="CZ9" s="413"/>
      <c r="DA9" s="414"/>
      <c r="DB9" s="412">
        <v>28</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31176</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631994</v>
      </c>
      <c r="BO10" s="416"/>
      <c r="BP10" s="416"/>
      <c r="BQ10" s="416"/>
      <c r="BR10" s="416"/>
      <c r="BS10" s="416"/>
      <c r="BT10" s="416"/>
      <c r="BU10" s="417"/>
      <c r="BV10" s="415">
        <v>463</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v>93867</v>
      </c>
      <c r="BO11" s="416"/>
      <c r="BP11" s="416"/>
      <c r="BQ11" s="416"/>
      <c r="BR11" s="416"/>
      <c r="BS11" s="416"/>
      <c r="BT11" s="416"/>
      <c r="BU11" s="417"/>
      <c r="BV11" s="415">
        <v>2097552</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29458</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29074</v>
      </c>
      <c r="S13" s="497"/>
      <c r="T13" s="497"/>
      <c r="U13" s="497"/>
      <c r="V13" s="498"/>
      <c r="W13" s="431" t="s">
        <v>121</v>
      </c>
      <c r="X13" s="432"/>
      <c r="Y13" s="432"/>
      <c r="Z13" s="432"/>
      <c r="AA13" s="432"/>
      <c r="AB13" s="422"/>
      <c r="AC13" s="466">
        <v>2800</v>
      </c>
      <c r="AD13" s="467"/>
      <c r="AE13" s="467"/>
      <c r="AF13" s="467"/>
      <c r="AG13" s="506"/>
      <c r="AH13" s="466">
        <v>3550</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839708</v>
      </c>
      <c r="BO13" s="416"/>
      <c r="BP13" s="416"/>
      <c r="BQ13" s="416"/>
      <c r="BR13" s="416"/>
      <c r="BS13" s="416"/>
      <c r="BT13" s="416"/>
      <c r="BU13" s="417"/>
      <c r="BV13" s="415">
        <v>2230034</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1.4</v>
      </c>
      <c r="CU13" s="413"/>
      <c r="CV13" s="413"/>
      <c r="CW13" s="413"/>
      <c r="CX13" s="413"/>
      <c r="CY13" s="413"/>
      <c r="CZ13" s="413"/>
      <c r="DA13" s="414"/>
      <c r="DB13" s="412">
        <v>4</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29942</v>
      </c>
      <c r="S14" s="497"/>
      <c r="T14" s="497"/>
      <c r="U14" s="497"/>
      <c r="V14" s="498"/>
      <c r="W14" s="405"/>
      <c r="X14" s="406"/>
      <c r="Y14" s="406"/>
      <c r="Z14" s="406"/>
      <c r="AA14" s="406"/>
      <c r="AB14" s="395"/>
      <c r="AC14" s="499">
        <v>18.7</v>
      </c>
      <c r="AD14" s="500"/>
      <c r="AE14" s="500"/>
      <c r="AF14" s="500"/>
      <c r="AG14" s="501"/>
      <c r="AH14" s="499">
        <v>21.8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29646</v>
      </c>
      <c r="S15" s="497"/>
      <c r="T15" s="497"/>
      <c r="U15" s="497"/>
      <c r="V15" s="498"/>
      <c r="W15" s="431" t="s">
        <v>128</v>
      </c>
      <c r="X15" s="432"/>
      <c r="Y15" s="432"/>
      <c r="Z15" s="432"/>
      <c r="AA15" s="432"/>
      <c r="AB15" s="422"/>
      <c r="AC15" s="466">
        <v>4319</v>
      </c>
      <c r="AD15" s="467"/>
      <c r="AE15" s="467"/>
      <c r="AF15" s="467"/>
      <c r="AG15" s="506"/>
      <c r="AH15" s="466">
        <v>4419</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3374645</v>
      </c>
      <c r="BO15" s="379"/>
      <c r="BP15" s="379"/>
      <c r="BQ15" s="379"/>
      <c r="BR15" s="379"/>
      <c r="BS15" s="379"/>
      <c r="BT15" s="379"/>
      <c r="BU15" s="380"/>
      <c r="BV15" s="378">
        <v>3654161</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28.9</v>
      </c>
      <c r="AD16" s="500"/>
      <c r="AE16" s="500"/>
      <c r="AF16" s="500"/>
      <c r="AG16" s="501"/>
      <c r="AH16" s="499">
        <v>27.1</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10108798</v>
      </c>
      <c r="BO16" s="416"/>
      <c r="BP16" s="416"/>
      <c r="BQ16" s="416"/>
      <c r="BR16" s="416"/>
      <c r="BS16" s="416"/>
      <c r="BT16" s="416"/>
      <c r="BU16" s="417"/>
      <c r="BV16" s="415">
        <v>9790940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7820</v>
      </c>
      <c r="AD17" s="467"/>
      <c r="AE17" s="467"/>
      <c r="AF17" s="467"/>
      <c r="AG17" s="506"/>
      <c r="AH17" s="466">
        <v>8336</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4265439</v>
      </c>
      <c r="BO17" s="416"/>
      <c r="BP17" s="416"/>
      <c r="BQ17" s="416"/>
      <c r="BR17" s="416"/>
      <c r="BS17" s="416"/>
      <c r="BT17" s="416"/>
      <c r="BU17" s="417"/>
      <c r="BV17" s="415">
        <v>4692550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241.59</v>
      </c>
      <c r="M18" s="528"/>
      <c r="N18" s="528"/>
      <c r="O18" s="528"/>
      <c r="P18" s="528"/>
      <c r="Q18" s="528"/>
      <c r="R18" s="529"/>
      <c r="S18" s="529"/>
      <c r="T18" s="529"/>
      <c r="U18" s="529"/>
      <c r="V18" s="530"/>
      <c r="W18" s="433"/>
      <c r="X18" s="434"/>
      <c r="Y18" s="434"/>
      <c r="Z18" s="434"/>
      <c r="AA18" s="434"/>
      <c r="AB18" s="425"/>
      <c r="AC18" s="531">
        <v>52.3</v>
      </c>
      <c r="AD18" s="532"/>
      <c r="AE18" s="532"/>
      <c r="AF18" s="532"/>
      <c r="AG18" s="533"/>
      <c r="AH18" s="531">
        <v>51.1</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10710064</v>
      </c>
      <c r="BO18" s="416"/>
      <c r="BP18" s="416"/>
      <c r="BQ18" s="416"/>
      <c r="BR18" s="416"/>
      <c r="BS18" s="416"/>
      <c r="BT18" s="416"/>
      <c r="BU18" s="417"/>
      <c r="BV18" s="415">
        <v>10895041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119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15502977</v>
      </c>
      <c r="BO19" s="416"/>
      <c r="BP19" s="416"/>
      <c r="BQ19" s="416"/>
      <c r="BR19" s="416"/>
      <c r="BS19" s="416"/>
      <c r="BT19" s="416"/>
      <c r="BU19" s="417"/>
      <c r="BV19" s="415">
        <v>16297476</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11494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21511716</v>
      </c>
      <c r="BO23" s="416"/>
      <c r="BP23" s="416"/>
      <c r="BQ23" s="416"/>
      <c r="BR23" s="416"/>
      <c r="BS23" s="416"/>
      <c r="BT23" s="416"/>
      <c r="BU23" s="417"/>
      <c r="BV23" s="415">
        <v>20588469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8370</v>
      </c>
      <c r="R24" s="467"/>
      <c r="S24" s="467"/>
      <c r="T24" s="467"/>
      <c r="U24" s="467"/>
      <c r="V24" s="506"/>
      <c r="W24" s="561"/>
      <c r="X24" s="549"/>
      <c r="Y24" s="550"/>
      <c r="Z24" s="465" t="s">
        <v>152</v>
      </c>
      <c r="AA24" s="445"/>
      <c r="AB24" s="445"/>
      <c r="AC24" s="445"/>
      <c r="AD24" s="445"/>
      <c r="AE24" s="445"/>
      <c r="AF24" s="445"/>
      <c r="AG24" s="446"/>
      <c r="AH24" s="466">
        <v>284</v>
      </c>
      <c r="AI24" s="467"/>
      <c r="AJ24" s="467"/>
      <c r="AK24" s="467"/>
      <c r="AL24" s="506"/>
      <c r="AM24" s="466">
        <v>927544</v>
      </c>
      <c r="AN24" s="467"/>
      <c r="AO24" s="467"/>
      <c r="AP24" s="467"/>
      <c r="AQ24" s="467"/>
      <c r="AR24" s="506"/>
      <c r="AS24" s="466">
        <v>3266</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11030045</v>
      </c>
      <c r="BO24" s="416"/>
      <c r="BP24" s="416"/>
      <c r="BQ24" s="416"/>
      <c r="BR24" s="416"/>
      <c r="BS24" s="416"/>
      <c r="BT24" s="416"/>
      <c r="BU24" s="417"/>
      <c r="BV24" s="415">
        <v>11314981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1</v>
      </c>
      <c r="M25" s="467"/>
      <c r="N25" s="467"/>
      <c r="O25" s="467"/>
      <c r="P25" s="506"/>
      <c r="Q25" s="466">
        <v>6680</v>
      </c>
      <c r="R25" s="467"/>
      <c r="S25" s="467"/>
      <c r="T25" s="467"/>
      <c r="U25" s="467"/>
      <c r="V25" s="506"/>
      <c r="W25" s="561"/>
      <c r="X25" s="549"/>
      <c r="Y25" s="550"/>
      <c r="Z25" s="465" t="s">
        <v>155</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5436170</v>
      </c>
      <c r="BO25" s="379"/>
      <c r="BP25" s="379"/>
      <c r="BQ25" s="379"/>
      <c r="BR25" s="379"/>
      <c r="BS25" s="379"/>
      <c r="BT25" s="379"/>
      <c r="BU25" s="380"/>
      <c r="BV25" s="378">
        <v>4872442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6170</v>
      </c>
      <c r="R26" s="467"/>
      <c r="S26" s="467"/>
      <c r="T26" s="467"/>
      <c r="U26" s="467"/>
      <c r="V26" s="506"/>
      <c r="W26" s="561"/>
      <c r="X26" s="549"/>
      <c r="Y26" s="550"/>
      <c r="Z26" s="465" t="s">
        <v>158</v>
      </c>
      <c r="AA26" s="571"/>
      <c r="AB26" s="571"/>
      <c r="AC26" s="571"/>
      <c r="AD26" s="571"/>
      <c r="AE26" s="571"/>
      <c r="AF26" s="571"/>
      <c r="AG26" s="572"/>
      <c r="AH26" s="466">
        <v>11</v>
      </c>
      <c r="AI26" s="467"/>
      <c r="AJ26" s="467"/>
      <c r="AK26" s="467"/>
      <c r="AL26" s="506"/>
      <c r="AM26" s="466">
        <v>35233</v>
      </c>
      <c r="AN26" s="467"/>
      <c r="AO26" s="467"/>
      <c r="AP26" s="467"/>
      <c r="AQ26" s="467"/>
      <c r="AR26" s="506"/>
      <c r="AS26" s="466">
        <v>3203</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3890</v>
      </c>
      <c r="R27" s="467"/>
      <c r="S27" s="467"/>
      <c r="T27" s="467"/>
      <c r="U27" s="467"/>
      <c r="V27" s="506"/>
      <c r="W27" s="561"/>
      <c r="X27" s="549"/>
      <c r="Y27" s="550"/>
      <c r="Z27" s="465" t="s">
        <v>161</v>
      </c>
      <c r="AA27" s="445"/>
      <c r="AB27" s="445"/>
      <c r="AC27" s="445"/>
      <c r="AD27" s="445"/>
      <c r="AE27" s="445"/>
      <c r="AF27" s="445"/>
      <c r="AG27" s="446"/>
      <c r="AH27" s="466">
        <v>8</v>
      </c>
      <c r="AI27" s="467"/>
      <c r="AJ27" s="467"/>
      <c r="AK27" s="467"/>
      <c r="AL27" s="506"/>
      <c r="AM27" s="466">
        <v>34697</v>
      </c>
      <c r="AN27" s="467"/>
      <c r="AO27" s="467"/>
      <c r="AP27" s="467"/>
      <c r="AQ27" s="467"/>
      <c r="AR27" s="506"/>
      <c r="AS27" s="466">
        <v>4337</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681442</v>
      </c>
      <c r="BO27" s="585"/>
      <c r="BP27" s="585"/>
      <c r="BQ27" s="585"/>
      <c r="BR27" s="585"/>
      <c r="BS27" s="585"/>
      <c r="BT27" s="585"/>
      <c r="BU27" s="586"/>
      <c r="BV27" s="584">
        <v>681055</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3290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2285928</v>
      </c>
      <c r="BO28" s="379"/>
      <c r="BP28" s="379"/>
      <c r="BQ28" s="379"/>
      <c r="BR28" s="379"/>
      <c r="BS28" s="379"/>
      <c r="BT28" s="379"/>
      <c r="BU28" s="380"/>
      <c r="BV28" s="378">
        <v>1653934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18</v>
      </c>
      <c r="M29" s="467"/>
      <c r="N29" s="467"/>
      <c r="O29" s="467"/>
      <c r="P29" s="506"/>
      <c r="Q29" s="466">
        <v>3100</v>
      </c>
      <c r="R29" s="467"/>
      <c r="S29" s="467"/>
      <c r="T29" s="467"/>
      <c r="U29" s="467"/>
      <c r="V29" s="506"/>
      <c r="W29" s="562"/>
      <c r="X29" s="563"/>
      <c r="Y29" s="564"/>
      <c r="Z29" s="465" t="s">
        <v>168</v>
      </c>
      <c r="AA29" s="445"/>
      <c r="AB29" s="445"/>
      <c r="AC29" s="445"/>
      <c r="AD29" s="445"/>
      <c r="AE29" s="445"/>
      <c r="AF29" s="445"/>
      <c r="AG29" s="446"/>
      <c r="AH29" s="466">
        <v>292</v>
      </c>
      <c r="AI29" s="467"/>
      <c r="AJ29" s="467"/>
      <c r="AK29" s="467"/>
      <c r="AL29" s="506"/>
      <c r="AM29" s="466">
        <v>962241</v>
      </c>
      <c r="AN29" s="467"/>
      <c r="AO29" s="467"/>
      <c r="AP29" s="467"/>
      <c r="AQ29" s="467"/>
      <c r="AR29" s="506"/>
      <c r="AS29" s="466">
        <v>3295</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2830958</v>
      </c>
      <c r="BO29" s="416"/>
      <c r="BP29" s="416"/>
      <c r="BQ29" s="416"/>
      <c r="BR29" s="416"/>
      <c r="BS29" s="416"/>
      <c r="BT29" s="416"/>
      <c r="BU29" s="417"/>
      <c r="BV29" s="415">
        <v>2417986</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100.3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9881613</v>
      </c>
      <c r="BO30" s="585"/>
      <c r="BP30" s="585"/>
      <c r="BQ30" s="585"/>
      <c r="BR30" s="585"/>
      <c r="BS30" s="585"/>
      <c r="BT30" s="585"/>
      <c r="BU30" s="586"/>
      <c r="BV30" s="584">
        <v>8106777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IF('各会計、関係団体の財政状況及び健全化判断比率'!B33="","",'各会計、関係団体の財政状況及び健全化判断比率'!B33)</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長崎県市町村総合事務組合（一般会計）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長崎県林業公社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6</v>
      </c>
      <c r="AN35" s="596"/>
      <c r="AO35" s="597" t="str">
        <f>IF('各会計、関係団体の財政状況及び健全化判断比率'!B32="","",'各会計、関係団体の財政状況及び健全化判断比率'!B32)</f>
        <v>工業用水道事業会計</v>
      </c>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IF('各会計、関係団体の財政状況及び健全化判断比率'!B34="","",'各会計、関係団体の財政状況及び健全化判断比率'!B34)</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長崎県市町村総合事務組合（市町村会館管理事業特別会計）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9</v>
      </c>
      <c r="BF36" s="596"/>
      <c r="BG36" s="597" t="str">
        <f>IF('各会計、関係団体の財政状況及び健全化判断比率'!B35="","",'各会計、関係団体の財政状況及び健全化判断比率'!B35)</f>
        <v>交通船特別会計</v>
      </c>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長崎県市町村総合事務組合（市町村会館馬町別館監理事業特別会計）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10</v>
      </c>
      <c r="BF37" s="596"/>
      <c r="BG37" s="597" t="str">
        <f>IF('各会計、関係団体の財政状況及び健全化判断比率'!B36="","",'各会計、関係団体の財政状況及び健全化判断比率'!B36)</f>
        <v>工業団地整備事業特別会計</v>
      </c>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長崎県市町村総合事務組合（公平委員会特別会計）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長崎県市町村総合事務組合（交通災害共済事業特別会計）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長崎県後期高齢者医療広域連合会（普通会計）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17</v>
      </c>
      <c r="BX40" s="596"/>
      <c r="BY40" s="597" t="str">
        <f>IF('各会計、関係団体の財政状況及び健全化判断比率'!B74="","",'各会計、関係団体の財政状況及び健全化判断比率'!B74)</f>
        <v>長崎県後期高齢者医療広域連合会（事業会計）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tabColor rgb="FFFFC000"/>
    <pageSetUpPr fitToPage="1"/>
  </sheetPr>
  <dimension ref="A1:P45"/>
  <sheetViews>
    <sheetView showGridLines="0" tabSelected="1" topLeftCell="A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1" t="s">
        <v>527</v>
      </c>
      <c r="D34" s="1181"/>
      <c r="E34" s="1182"/>
      <c r="F34" s="32">
        <v>2.4700000000000002</v>
      </c>
      <c r="G34" s="33">
        <v>2.61</v>
      </c>
      <c r="H34" s="33">
        <v>2.78</v>
      </c>
      <c r="I34" s="33">
        <v>2.87</v>
      </c>
      <c r="J34" s="34">
        <v>7.52</v>
      </c>
      <c r="K34" s="22"/>
      <c r="L34" s="22"/>
      <c r="M34" s="22"/>
      <c r="N34" s="22"/>
      <c r="O34" s="22"/>
      <c r="P34" s="22"/>
    </row>
    <row r="35" spans="1:16" ht="39" customHeight="1">
      <c r="A35" s="22"/>
      <c r="B35" s="35"/>
      <c r="C35" s="1175" t="s">
        <v>528</v>
      </c>
      <c r="D35" s="1176"/>
      <c r="E35" s="1177"/>
      <c r="F35" s="36">
        <v>4.82</v>
      </c>
      <c r="G35" s="37">
        <v>4.24</v>
      </c>
      <c r="H35" s="37">
        <v>4.6500000000000004</v>
      </c>
      <c r="I35" s="37">
        <v>6.42</v>
      </c>
      <c r="J35" s="38">
        <v>6.54</v>
      </c>
      <c r="K35" s="22"/>
      <c r="L35" s="22"/>
      <c r="M35" s="22"/>
      <c r="N35" s="22"/>
      <c r="O35" s="22"/>
      <c r="P35" s="22"/>
    </row>
    <row r="36" spans="1:16" ht="39" customHeight="1">
      <c r="A36" s="22"/>
      <c r="B36" s="35"/>
      <c r="C36" s="1175" t="s">
        <v>529</v>
      </c>
      <c r="D36" s="1176"/>
      <c r="E36" s="1177"/>
      <c r="F36" s="36">
        <v>1.63</v>
      </c>
      <c r="G36" s="37">
        <v>1.82</v>
      </c>
      <c r="H36" s="37">
        <v>1.96</v>
      </c>
      <c r="I36" s="37">
        <v>2.06</v>
      </c>
      <c r="J36" s="38">
        <v>2.15</v>
      </c>
      <c r="K36" s="22"/>
      <c r="L36" s="22"/>
      <c r="M36" s="22"/>
      <c r="N36" s="22"/>
      <c r="O36" s="22"/>
      <c r="P36" s="22"/>
    </row>
    <row r="37" spans="1:16" ht="39" customHeight="1">
      <c r="A37" s="22"/>
      <c r="B37" s="35"/>
      <c r="C37" s="1175" t="s">
        <v>530</v>
      </c>
      <c r="D37" s="1176"/>
      <c r="E37" s="1177"/>
      <c r="F37" s="36">
        <v>0.28000000000000003</v>
      </c>
      <c r="G37" s="37">
        <v>0.43</v>
      </c>
      <c r="H37" s="37">
        <v>0.35</v>
      </c>
      <c r="I37" s="37">
        <v>0.9</v>
      </c>
      <c r="J37" s="38">
        <v>1.33</v>
      </c>
      <c r="K37" s="22"/>
      <c r="L37" s="22"/>
      <c r="M37" s="22"/>
      <c r="N37" s="22"/>
      <c r="O37" s="22"/>
      <c r="P37" s="22"/>
    </row>
    <row r="38" spans="1:16" ht="39" customHeight="1">
      <c r="A38" s="22"/>
      <c r="B38" s="35"/>
      <c r="C38" s="1175" t="s">
        <v>531</v>
      </c>
      <c r="D38" s="1176"/>
      <c r="E38" s="1177"/>
      <c r="F38" s="36">
        <v>2.21</v>
      </c>
      <c r="G38" s="37">
        <v>2.93</v>
      </c>
      <c r="H38" s="37">
        <v>1.48</v>
      </c>
      <c r="I38" s="37">
        <v>2.2599999999999998</v>
      </c>
      <c r="J38" s="38">
        <v>0.84</v>
      </c>
      <c r="K38" s="22"/>
      <c r="L38" s="22"/>
      <c r="M38" s="22"/>
      <c r="N38" s="22"/>
      <c r="O38" s="22"/>
      <c r="P38" s="22"/>
    </row>
    <row r="39" spans="1:16" ht="39" customHeight="1">
      <c r="A39" s="22"/>
      <c r="B39" s="35"/>
      <c r="C39" s="1175" t="s">
        <v>532</v>
      </c>
      <c r="D39" s="1176"/>
      <c r="E39" s="1177"/>
      <c r="F39" s="36">
        <v>0.33</v>
      </c>
      <c r="G39" s="37">
        <v>0.21</v>
      </c>
      <c r="H39" s="37">
        <v>0.27</v>
      </c>
      <c r="I39" s="37">
        <v>0.23</v>
      </c>
      <c r="J39" s="38">
        <v>0.34</v>
      </c>
      <c r="K39" s="22"/>
      <c r="L39" s="22"/>
      <c r="M39" s="22"/>
      <c r="N39" s="22"/>
      <c r="O39" s="22"/>
      <c r="P39" s="22"/>
    </row>
    <row r="40" spans="1:16" ht="39" customHeight="1">
      <c r="A40" s="22"/>
      <c r="B40" s="35"/>
      <c r="C40" s="1175" t="s">
        <v>533</v>
      </c>
      <c r="D40" s="1176"/>
      <c r="E40" s="1177"/>
      <c r="F40" s="36">
        <v>0.19</v>
      </c>
      <c r="G40" s="37">
        <v>0.24</v>
      </c>
      <c r="H40" s="37">
        <v>0.23</v>
      </c>
      <c r="I40" s="37">
        <v>0.19</v>
      </c>
      <c r="J40" s="38">
        <v>0.19</v>
      </c>
      <c r="K40" s="22"/>
      <c r="L40" s="22"/>
      <c r="M40" s="22"/>
      <c r="N40" s="22"/>
      <c r="O40" s="22"/>
      <c r="P40" s="22"/>
    </row>
    <row r="41" spans="1:16" ht="39" customHeight="1">
      <c r="A41" s="22"/>
      <c r="B41" s="35"/>
      <c r="C41" s="1175" t="s">
        <v>534</v>
      </c>
      <c r="D41" s="1176"/>
      <c r="E41" s="1177"/>
      <c r="F41" s="36">
        <v>0.04</v>
      </c>
      <c r="G41" s="37">
        <v>0.04</v>
      </c>
      <c r="H41" s="37">
        <v>0.04</v>
      </c>
      <c r="I41" s="37">
        <v>0.05</v>
      </c>
      <c r="J41" s="38">
        <v>0.12</v>
      </c>
      <c r="K41" s="22"/>
      <c r="L41" s="22"/>
      <c r="M41" s="22"/>
      <c r="N41" s="22"/>
      <c r="O41" s="22"/>
      <c r="P41" s="22"/>
    </row>
    <row r="42" spans="1:16" ht="39" customHeight="1">
      <c r="A42" s="22"/>
      <c r="B42" s="39"/>
      <c r="C42" s="1175" t="s">
        <v>535</v>
      </c>
      <c r="D42" s="1176"/>
      <c r="E42" s="1177"/>
      <c r="F42" s="36" t="s">
        <v>482</v>
      </c>
      <c r="G42" s="37" t="s">
        <v>482</v>
      </c>
      <c r="H42" s="37" t="s">
        <v>482</v>
      </c>
      <c r="I42" s="37" t="s">
        <v>482</v>
      </c>
      <c r="J42" s="38" t="s">
        <v>482</v>
      </c>
      <c r="K42" s="22"/>
      <c r="L42" s="22"/>
      <c r="M42" s="22"/>
      <c r="N42" s="22"/>
      <c r="O42" s="22"/>
      <c r="P42" s="22"/>
    </row>
    <row r="43" spans="1:16" ht="39" customHeight="1" thickBot="1">
      <c r="A43" s="22"/>
      <c r="B43" s="40"/>
      <c r="C43" s="1178" t="s">
        <v>536</v>
      </c>
      <c r="D43" s="1179"/>
      <c r="E43" s="1180"/>
      <c r="F43" s="41">
        <v>0.02</v>
      </c>
      <c r="G43" s="42">
        <v>0.02</v>
      </c>
      <c r="H43" s="42">
        <v>0.02</v>
      </c>
      <c r="I43" s="42">
        <v>0.02</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tabColor rgb="FFFFC000"/>
    <pageSetUpPr fitToPage="1"/>
  </sheetPr>
  <dimension ref="A1:U56"/>
  <sheetViews>
    <sheetView showGridLines="0" tabSelected="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1" t="s">
        <v>11</v>
      </c>
      <c r="C45" s="1192"/>
      <c r="D45" s="58"/>
      <c r="E45" s="1197" t="s">
        <v>12</v>
      </c>
      <c r="F45" s="1197"/>
      <c r="G45" s="1197"/>
      <c r="H45" s="1197"/>
      <c r="I45" s="1197"/>
      <c r="J45" s="1198"/>
      <c r="K45" s="59">
        <v>2982</v>
      </c>
      <c r="L45" s="60">
        <v>2753</v>
      </c>
      <c r="M45" s="60">
        <v>2350</v>
      </c>
      <c r="N45" s="60">
        <v>2442</v>
      </c>
      <c r="O45" s="61">
        <v>2170</v>
      </c>
      <c r="P45" s="48"/>
      <c r="Q45" s="48"/>
      <c r="R45" s="48"/>
      <c r="S45" s="48"/>
      <c r="T45" s="48"/>
      <c r="U45" s="48"/>
    </row>
    <row r="46" spans="1:21" ht="30.75" customHeight="1">
      <c r="A46" s="48"/>
      <c r="B46" s="1193"/>
      <c r="C46" s="1194"/>
      <c r="D46" s="62"/>
      <c r="E46" s="1185" t="s">
        <v>13</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c r="A47" s="48"/>
      <c r="B47" s="1193"/>
      <c r="C47" s="1194"/>
      <c r="D47" s="62"/>
      <c r="E47" s="1185" t="s">
        <v>14</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c r="A48" s="48"/>
      <c r="B48" s="1193"/>
      <c r="C48" s="1194"/>
      <c r="D48" s="62"/>
      <c r="E48" s="1185" t="s">
        <v>15</v>
      </c>
      <c r="F48" s="1185"/>
      <c r="G48" s="1185"/>
      <c r="H48" s="1185"/>
      <c r="I48" s="1185"/>
      <c r="J48" s="1186"/>
      <c r="K48" s="63">
        <v>884</v>
      </c>
      <c r="L48" s="64">
        <v>939</v>
      </c>
      <c r="M48" s="64">
        <v>862</v>
      </c>
      <c r="N48" s="64">
        <v>887</v>
      </c>
      <c r="O48" s="65">
        <v>903</v>
      </c>
      <c r="P48" s="48"/>
      <c r="Q48" s="48"/>
      <c r="R48" s="48"/>
      <c r="S48" s="48"/>
      <c r="T48" s="48"/>
      <c r="U48" s="48"/>
    </row>
    <row r="49" spans="1:21" ht="30.75" customHeight="1">
      <c r="A49" s="48"/>
      <c r="B49" s="1193"/>
      <c r="C49" s="1194"/>
      <c r="D49" s="62"/>
      <c r="E49" s="1185" t="s">
        <v>16</v>
      </c>
      <c r="F49" s="1185"/>
      <c r="G49" s="1185"/>
      <c r="H49" s="1185"/>
      <c r="I49" s="1185"/>
      <c r="J49" s="1186"/>
      <c r="K49" s="63" t="s">
        <v>482</v>
      </c>
      <c r="L49" s="64" t="s">
        <v>482</v>
      </c>
      <c r="M49" s="64" t="s">
        <v>482</v>
      </c>
      <c r="N49" s="64" t="s">
        <v>482</v>
      </c>
      <c r="O49" s="65" t="s">
        <v>482</v>
      </c>
      <c r="P49" s="48"/>
      <c r="Q49" s="48"/>
      <c r="R49" s="48"/>
      <c r="S49" s="48"/>
      <c r="T49" s="48"/>
      <c r="U49" s="48"/>
    </row>
    <row r="50" spans="1:21" ht="30.75" customHeight="1">
      <c r="A50" s="48"/>
      <c r="B50" s="1193"/>
      <c r="C50" s="1194"/>
      <c r="D50" s="62"/>
      <c r="E50" s="1185" t="s">
        <v>17</v>
      </c>
      <c r="F50" s="1185"/>
      <c r="G50" s="1185"/>
      <c r="H50" s="1185"/>
      <c r="I50" s="1185"/>
      <c r="J50" s="1186"/>
      <c r="K50" s="63">
        <v>54</v>
      </c>
      <c r="L50" s="64">
        <v>81</v>
      </c>
      <c r="M50" s="64">
        <v>2</v>
      </c>
      <c r="N50" s="64">
        <v>1</v>
      </c>
      <c r="O50" s="65">
        <v>1</v>
      </c>
      <c r="P50" s="48"/>
      <c r="Q50" s="48"/>
      <c r="R50" s="48"/>
      <c r="S50" s="48"/>
      <c r="T50" s="48"/>
      <c r="U50" s="48"/>
    </row>
    <row r="51" spans="1:21" ht="30.75" customHeight="1">
      <c r="A51" s="48"/>
      <c r="B51" s="1195"/>
      <c r="C51" s="1196"/>
      <c r="D51" s="66"/>
      <c r="E51" s="1185" t="s">
        <v>18</v>
      </c>
      <c r="F51" s="1185"/>
      <c r="G51" s="1185"/>
      <c r="H51" s="1185"/>
      <c r="I51" s="1185"/>
      <c r="J51" s="1186"/>
      <c r="K51" s="63">
        <v>1</v>
      </c>
      <c r="L51" s="64">
        <v>1</v>
      </c>
      <c r="M51" s="64">
        <v>1</v>
      </c>
      <c r="N51" s="64">
        <v>0</v>
      </c>
      <c r="O51" s="65">
        <v>1</v>
      </c>
      <c r="P51" s="48"/>
      <c r="Q51" s="48"/>
      <c r="R51" s="48"/>
      <c r="S51" s="48"/>
      <c r="T51" s="48"/>
      <c r="U51" s="48"/>
    </row>
    <row r="52" spans="1:21" ht="30.75" customHeight="1">
      <c r="A52" s="48"/>
      <c r="B52" s="1183" t="s">
        <v>19</v>
      </c>
      <c r="C52" s="1184"/>
      <c r="D52" s="66"/>
      <c r="E52" s="1185" t="s">
        <v>20</v>
      </c>
      <c r="F52" s="1185"/>
      <c r="G52" s="1185"/>
      <c r="H52" s="1185"/>
      <c r="I52" s="1185"/>
      <c r="J52" s="1186"/>
      <c r="K52" s="63">
        <v>2896</v>
      </c>
      <c r="L52" s="64">
        <v>2994</v>
      </c>
      <c r="M52" s="64">
        <v>2816</v>
      </c>
      <c r="N52" s="64">
        <v>3211</v>
      </c>
      <c r="O52" s="65">
        <v>3124</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1025</v>
      </c>
      <c r="L53" s="69">
        <v>780</v>
      </c>
      <c r="M53" s="69">
        <v>399</v>
      </c>
      <c r="N53" s="69">
        <v>119</v>
      </c>
      <c r="O53" s="70">
        <v>-49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tabColor rgb="FFFFC000"/>
    <pageSetUpPr fitToPage="1"/>
  </sheetPr>
  <dimension ref="B1:M85"/>
  <sheetViews>
    <sheetView showGridLines="0" tabSelected="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99" t="s">
        <v>24</v>
      </c>
      <c r="C41" s="1200"/>
      <c r="D41" s="81"/>
      <c r="E41" s="1205" t="s">
        <v>25</v>
      </c>
      <c r="F41" s="1205"/>
      <c r="G41" s="1205"/>
      <c r="H41" s="1206"/>
      <c r="I41" s="82">
        <v>22704</v>
      </c>
      <c r="J41" s="83">
        <v>22397</v>
      </c>
      <c r="K41" s="83">
        <v>20635</v>
      </c>
      <c r="L41" s="83">
        <v>20073</v>
      </c>
      <c r="M41" s="84">
        <v>21150</v>
      </c>
    </row>
    <row r="42" spans="2:13" ht="27.75" customHeight="1">
      <c r="B42" s="1201"/>
      <c r="C42" s="1202"/>
      <c r="D42" s="85"/>
      <c r="E42" s="1207" t="s">
        <v>26</v>
      </c>
      <c r="F42" s="1207"/>
      <c r="G42" s="1207"/>
      <c r="H42" s="1208"/>
      <c r="I42" s="86">
        <v>119</v>
      </c>
      <c r="J42" s="87">
        <v>37</v>
      </c>
      <c r="K42" s="87">
        <v>32</v>
      </c>
      <c r="L42" s="87">
        <v>27</v>
      </c>
      <c r="M42" s="88">
        <v>21</v>
      </c>
    </row>
    <row r="43" spans="2:13" ht="27.75" customHeight="1">
      <c r="B43" s="1201"/>
      <c r="C43" s="1202"/>
      <c r="D43" s="85"/>
      <c r="E43" s="1207" t="s">
        <v>27</v>
      </c>
      <c r="F43" s="1207"/>
      <c r="G43" s="1207"/>
      <c r="H43" s="1208"/>
      <c r="I43" s="86">
        <v>10775</v>
      </c>
      <c r="J43" s="87">
        <v>9856</v>
      </c>
      <c r="K43" s="87">
        <v>10014</v>
      </c>
      <c r="L43" s="87">
        <v>9939</v>
      </c>
      <c r="M43" s="88">
        <v>11168</v>
      </c>
    </row>
    <row r="44" spans="2:13" ht="27.75" customHeight="1">
      <c r="B44" s="1201"/>
      <c r="C44" s="1202"/>
      <c r="D44" s="85"/>
      <c r="E44" s="1207" t="s">
        <v>28</v>
      </c>
      <c r="F44" s="1207"/>
      <c r="G44" s="1207"/>
      <c r="H44" s="1208"/>
      <c r="I44" s="86" t="s">
        <v>482</v>
      </c>
      <c r="J44" s="87" t="s">
        <v>482</v>
      </c>
      <c r="K44" s="87" t="s">
        <v>482</v>
      </c>
      <c r="L44" s="87" t="s">
        <v>482</v>
      </c>
      <c r="M44" s="88" t="s">
        <v>482</v>
      </c>
    </row>
    <row r="45" spans="2:13" ht="27.75" customHeight="1">
      <c r="B45" s="1201"/>
      <c r="C45" s="1202"/>
      <c r="D45" s="85"/>
      <c r="E45" s="1207" t="s">
        <v>29</v>
      </c>
      <c r="F45" s="1207"/>
      <c r="G45" s="1207"/>
      <c r="H45" s="1208"/>
      <c r="I45" s="86">
        <v>4024</v>
      </c>
      <c r="J45" s="87">
        <v>3792</v>
      </c>
      <c r="K45" s="87">
        <v>3108</v>
      </c>
      <c r="L45" s="87">
        <v>3322</v>
      </c>
      <c r="M45" s="88">
        <v>3382</v>
      </c>
    </row>
    <row r="46" spans="2:13" ht="27.75" customHeight="1">
      <c r="B46" s="1201"/>
      <c r="C46" s="1202"/>
      <c r="D46" s="85"/>
      <c r="E46" s="1207" t="s">
        <v>30</v>
      </c>
      <c r="F46" s="1207"/>
      <c r="G46" s="1207"/>
      <c r="H46" s="1208"/>
      <c r="I46" s="86">
        <v>23</v>
      </c>
      <c r="J46" s="87">
        <v>22</v>
      </c>
      <c r="K46" s="87">
        <v>21</v>
      </c>
      <c r="L46" s="87">
        <v>20</v>
      </c>
      <c r="M46" s="88">
        <v>19</v>
      </c>
    </row>
    <row r="47" spans="2:13" ht="27.75" customHeight="1">
      <c r="B47" s="1201"/>
      <c r="C47" s="1202"/>
      <c r="D47" s="85"/>
      <c r="E47" s="1207" t="s">
        <v>31</v>
      </c>
      <c r="F47" s="1207"/>
      <c r="G47" s="1207"/>
      <c r="H47" s="1208"/>
      <c r="I47" s="86" t="s">
        <v>482</v>
      </c>
      <c r="J47" s="87" t="s">
        <v>482</v>
      </c>
      <c r="K47" s="87" t="s">
        <v>482</v>
      </c>
      <c r="L47" s="87" t="s">
        <v>482</v>
      </c>
      <c r="M47" s="88" t="s">
        <v>482</v>
      </c>
    </row>
    <row r="48" spans="2:13" ht="27.75" customHeight="1">
      <c r="B48" s="1203"/>
      <c r="C48" s="1204"/>
      <c r="D48" s="85"/>
      <c r="E48" s="1207" t="s">
        <v>32</v>
      </c>
      <c r="F48" s="1207"/>
      <c r="G48" s="1207"/>
      <c r="H48" s="1208"/>
      <c r="I48" s="86" t="s">
        <v>482</v>
      </c>
      <c r="J48" s="87" t="s">
        <v>482</v>
      </c>
      <c r="K48" s="87" t="s">
        <v>482</v>
      </c>
      <c r="L48" s="87" t="s">
        <v>482</v>
      </c>
      <c r="M48" s="88" t="s">
        <v>482</v>
      </c>
    </row>
    <row r="49" spans="2:13" ht="27.75" customHeight="1">
      <c r="B49" s="1209" t="s">
        <v>33</v>
      </c>
      <c r="C49" s="1210"/>
      <c r="D49" s="89"/>
      <c r="E49" s="1207" t="s">
        <v>34</v>
      </c>
      <c r="F49" s="1207"/>
      <c r="G49" s="1207"/>
      <c r="H49" s="1208"/>
      <c r="I49" s="86">
        <v>8544</v>
      </c>
      <c r="J49" s="87">
        <v>9045</v>
      </c>
      <c r="K49" s="87">
        <v>9132</v>
      </c>
      <c r="L49" s="87">
        <v>9676</v>
      </c>
      <c r="M49" s="88">
        <v>12418</v>
      </c>
    </row>
    <row r="50" spans="2:13" ht="27.75" customHeight="1">
      <c r="B50" s="1201"/>
      <c r="C50" s="1202"/>
      <c r="D50" s="85"/>
      <c r="E50" s="1207" t="s">
        <v>35</v>
      </c>
      <c r="F50" s="1207"/>
      <c r="G50" s="1207"/>
      <c r="H50" s="1208"/>
      <c r="I50" s="86">
        <v>1209</v>
      </c>
      <c r="J50" s="87">
        <v>941</v>
      </c>
      <c r="K50" s="87">
        <v>878</v>
      </c>
      <c r="L50" s="87">
        <v>919</v>
      </c>
      <c r="M50" s="88">
        <v>1013</v>
      </c>
    </row>
    <row r="51" spans="2:13" ht="27.75" customHeight="1">
      <c r="B51" s="1203"/>
      <c r="C51" s="1204"/>
      <c r="D51" s="85"/>
      <c r="E51" s="1207" t="s">
        <v>36</v>
      </c>
      <c r="F51" s="1207"/>
      <c r="G51" s="1207"/>
      <c r="H51" s="1208"/>
      <c r="I51" s="86">
        <v>26540</v>
      </c>
      <c r="J51" s="87">
        <v>27099</v>
      </c>
      <c r="K51" s="87">
        <v>26976</v>
      </c>
      <c r="L51" s="87">
        <v>27023</v>
      </c>
      <c r="M51" s="88">
        <v>26854</v>
      </c>
    </row>
    <row r="52" spans="2:13" ht="27.75" customHeight="1" thickBot="1">
      <c r="B52" s="1211" t="s">
        <v>37</v>
      </c>
      <c r="C52" s="1212"/>
      <c r="D52" s="90"/>
      <c r="E52" s="1213" t="s">
        <v>38</v>
      </c>
      <c r="F52" s="1213"/>
      <c r="G52" s="1213"/>
      <c r="H52" s="1214"/>
      <c r="I52" s="91">
        <v>1352</v>
      </c>
      <c r="J52" s="92">
        <v>-981</v>
      </c>
      <c r="K52" s="92">
        <v>-3176</v>
      </c>
      <c r="L52" s="92">
        <v>-4237</v>
      </c>
      <c r="M52" s="93">
        <v>-4546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WVY191"/>
  <sheetViews>
    <sheetView showGridLines="0" topLeftCell="E10" zoomScale="75" zoomScaleNormal="75" zoomScaleSheetLayoutView="55" workbookViewId="0">
      <selection activeCell="J42" sqref="J42"/>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547</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547</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548</v>
      </c>
      <c r="C41" s="246"/>
      <c r="D41" s="246"/>
      <c r="E41" s="246"/>
      <c r="F41" s="246"/>
      <c r="G41" s="246"/>
      <c r="H41" s="246"/>
      <c r="I41" s="246"/>
      <c r="J41" s="246"/>
      <c r="K41" s="246"/>
      <c r="L41" s="246"/>
      <c r="M41" s="246"/>
      <c r="N41" s="246"/>
      <c r="O41" s="246"/>
      <c r="P41" s="247"/>
    </row>
    <row r="42" spans="2:17">
      <c r="B42" s="248"/>
      <c r="C42" s="244"/>
      <c r="D42" s="244"/>
      <c r="E42" s="244"/>
      <c r="F42" s="244"/>
      <c r="G42" s="351" t="s">
        <v>549</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550</v>
      </c>
    </row>
    <row r="50" spans="1:17">
      <c r="B50" s="248"/>
      <c r="C50" s="244"/>
      <c r="D50" s="244"/>
      <c r="E50" s="244"/>
      <c r="F50" s="244"/>
      <c r="G50" s="1224"/>
      <c r="H50" s="1225"/>
      <c r="I50" s="1225"/>
      <c r="J50" s="1226"/>
      <c r="K50" s="354" t="s">
        <v>522</v>
      </c>
      <c r="L50" s="354" t="s">
        <v>523</v>
      </c>
      <c r="M50" s="354" t="s">
        <v>524</v>
      </c>
      <c r="N50" s="354" t="s">
        <v>525</v>
      </c>
      <c r="O50" s="354" t="s">
        <v>526</v>
      </c>
    </row>
    <row r="51" spans="1:17">
      <c r="B51" s="248"/>
      <c r="C51" s="244"/>
      <c r="D51" s="244"/>
      <c r="E51" s="244"/>
      <c r="F51" s="244"/>
      <c r="G51" s="1227" t="s">
        <v>551</v>
      </c>
      <c r="H51" s="1228"/>
      <c r="I51" s="1233" t="s">
        <v>552</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553</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554</v>
      </c>
      <c r="H55" s="1239"/>
      <c r="I55" s="1237" t="s">
        <v>552</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553</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555</v>
      </c>
      <c r="C63" s="244"/>
      <c r="D63" s="244"/>
      <c r="E63" s="244"/>
      <c r="F63" s="244"/>
      <c r="G63" s="244"/>
      <c r="H63" s="244"/>
      <c r="I63" s="244"/>
      <c r="J63" s="244"/>
      <c r="K63" s="244"/>
      <c r="L63" s="244"/>
      <c r="M63" s="244"/>
      <c r="N63" s="244"/>
      <c r="O63" s="244"/>
    </row>
    <row r="64" spans="1:17">
      <c r="B64" s="248"/>
      <c r="C64" s="244"/>
      <c r="D64" s="244"/>
      <c r="E64" s="244"/>
      <c r="F64" s="244"/>
      <c r="G64" s="351" t="s">
        <v>549</v>
      </c>
      <c r="I64" s="352"/>
      <c r="J64" s="352"/>
      <c r="K64" s="352"/>
      <c r="L64" s="244"/>
      <c r="M64" s="244"/>
      <c r="N64" s="244"/>
      <c r="O64" s="244"/>
    </row>
    <row r="65" spans="2:30">
      <c r="B65" s="248"/>
      <c r="C65" s="244"/>
      <c r="D65" s="244"/>
      <c r="E65" s="244"/>
      <c r="F65" s="244"/>
      <c r="G65" s="1247" t="s">
        <v>556</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557</v>
      </c>
      <c r="I71" s="368"/>
      <c r="J71" s="364"/>
      <c r="K71" s="364"/>
      <c r="L71" s="365"/>
      <c r="M71" s="364"/>
      <c r="N71" s="365"/>
      <c r="O71" s="366"/>
    </row>
    <row r="72" spans="2:30">
      <c r="B72" s="248"/>
      <c r="C72" s="244"/>
      <c r="D72" s="244"/>
      <c r="E72" s="244"/>
      <c r="F72" s="244"/>
      <c r="G72" s="1224"/>
      <c r="H72" s="1225"/>
      <c r="I72" s="1225"/>
      <c r="J72" s="1226"/>
      <c r="K72" s="354" t="s">
        <v>522</v>
      </c>
      <c r="L72" s="354" t="s">
        <v>523</v>
      </c>
      <c r="M72" s="354" t="s">
        <v>524</v>
      </c>
      <c r="N72" s="354" t="s">
        <v>525</v>
      </c>
      <c r="O72" s="354" t="s">
        <v>526</v>
      </c>
    </row>
    <row r="73" spans="2:30">
      <c r="B73" s="248"/>
      <c r="C73" s="244"/>
      <c r="D73" s="244"/>
      <c r="E73" s="244"/>
      <c r="F73" s="244"/>
      <c r="G73" s="1227" t="s">
        <v>551</v>
      </c>
      <c r="H73" s="1228"/>
      <c r="I73" s="1233" t="s">
        <v>552</v>
      </c>
      <c r="J73" s="1233"/>
      <c r="K73" s="1248">
        <v>12.3</v>
      </c>
      <c r="L73" s="1248"/>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558</v>
      </c>
      <c r="J75" s="1237"/>
      <c r="K75" s="1249">
        <v>11.5</v>
      </c>
      <c r="L75" s="1249">
        <v>9.3000000000000007</v>
      </c>
      <c r="M75" s="1249">
        <v>6.7</v>
      </c>
      <c r="N75" s="1249">
        <v>4</v>
      </c>
      <c r="O75" s="1249">
        <v>1.4</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554</v>
      </c>
      <c r="H77" s="1239"/>
      <c r="I77" s="1237" t="s">
        <v>552</v>
      </c>
      <c r="J77" s="1237"/>
      <c r="K77" s="1248">
        <v>75.900000000000006</v>
      </c>
      <c r="L77" s="1248">
        <v>64.599999999999994</v>
      </c>
      <c r="M77" s="1236">
        <v>52.8</v>
      </c>
      <c r="N77" s="1236">
        <v>48.6</v>
      </c>
      <c r="O77" s="1236">
        <v>32.799999999999997</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558</v>
      </c>
      <c r="J79" s="1246"/>
      <c r="K79" s="1251">
        <v>13.5</v>
      </c>
      <c r="L79" s="1251">
        <v>12.4</v>
      </c>
      <c r="M79" s="1251">
        <v>11.5</v>
      </c>
      <c r="N79" s="1251">
        <v>10.4</v>
      </c>
      <c r="O79" s="1251">
        <v>9.5</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AH135"/>
  <sheetViews>
    <sheetView showGridLines="0" topLeftCell="R1" zoomScaleNormal="100" zoomScaleSheetLayoutView="70" workbookViewId="0">
      <selection activeCell="J42" sqref="J42"/>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AH135"/>
  <sheetViews>
    <sheetView showGridLines="0" topLeftCell="R49" zoomScaleNormal="100" zoomScaleSheetLayoutView="55" workbookViewId="0">
      <selection activeCell="J42" sqref="J42"/>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89914</v>
      </c>
      <c r="E3" s="116"/>
      <c r="F3" s="117">
        <v>67088</v>
      </c>
      <c r="G3" s="118"/>
      <c r="H3" s="119"/>
    </row>
    <row r="4" spans="1:8">
      <c r="A4" s="120"/>
      <c r="B4" s="121"/>
      <c r="C4" s="122"/>
      <c r="D4" s="123">
        <v>61432</v>
      </c>
      <c r="E4" s="124"/>
      <c r="F4" s="125">
        <v>37146</v>
      </c>
      <c r="G4" s="126"/>
      <c r="H4" s="127"/>
    </row>
    <row r="5" spans="1:8">
      <c r="A5" s="108" t="s">
        <v>516</v>
      </c>
      <c r="B5" s="113"/>
      <c r="C5" s="114"/>
      <c r="D5" s="115">
        <v>118383</v>
      </c>
      <c r="E5" s="116"/>
      <c r="F5" s="117">
        <v>70489</v>
      </c>
      <c r="G5" s="118"/>
      <c r="H5" s="119"/>
    </row>
    <row r="6" spans="1:8">
      <c r="A6" s="120"/>
      <c r="B6" s="121"/>
      <c r="C6" s="122"/>
      <c r="D6" s="123">
        <v>49587</v>
      </c>
      <c r="E6" s="124"/>
      <c r="F6" s="125">
        <v>37817</v>
      </c>
      <c r="G6" s="126"/>
      <c r="H6" s="127"/>
    </row>
    <row r="7" spans="1:8">
      <c r="A7" s="108" t="s">
        <v>517</v>
      </c>
      <c r="B7" s="113"/>
      <c r="C7" s="114"/>
      <c r="D7" s="115">
        <v>73139</v>
      </c>
      <c r="E7" s="116"/>
      <c r="F7" s="117">
        <v>84389</v>
      </c>
      <c r="G7" s="118"/>
      <c r="H7" s="119"/>
    </row>
    <row r="8" spans="1:8">
      <c r="A8" s="120"/>
      <c r="B8" s="121"/>
      <c r="C8" s="122"/>
      <c r="D8" s="123">
        <v>35923</v>
      </c>
      <c r="E8" s="124"/>
      <c r="F8" s="125">
        <v>44339</v>
      </c>
      <c r="G8" s="126"/>
      <c r="H8" s="127"/>
    </row>
    <row r="9" spans="1:8">
      <c r="A9" s="108" t="s">
        <v>518</v>
      </c>
      <c r="B9" s="113"/>
      <c r="C9" s="114"/>
      <c r="D9" s="115">
        <v>166944</v>
      </c>
      <c r="E9" s="116"/>
      <c r="F9" s="117">
        <v>83623</v>
      </c>
      <c r="G9" s="118"/>
      <c r="H9" s="119"/>
    </row>
    <row r="10" spans="1:8">
      <c r="A10" s="120"/>
      <c r="B10" s="121"/>
      <c r="C10" s="122"/>
      <c r="D10" s="123">
        <v>43410</v>
      </c>
      <c r="E10" s="124"/>
      <c r="F10" s="125">
        <v>48787</v>
      </c>
      <c r="G10" s="126"/>
      <c r="H10" s="127"/>
    </row>
    <row r="11" spans="1:8">
      <c r="A11" s="108" t="s">
        <v>519</v>
      </c>
      <c r="B11" s="113"/>
      <c r="C11" s="114"/>
      <c r="D11" s="115">
        <v>102102</v>
      </c>
      <c r="E11" s="116"/>
      <c r="F11" s="117">
        <v>87974</v>
      </c>
      <c r="G11" s="118"/>
      <c r="H11" s="119"/>
    </row>
    <row r="12" spans="1:8">
      <c r="A12" s="120"/>
      <c r="B12" s="121"/>
      <c r="C12" s="128"/>
      <c r="D12" s="123">
        <v>58744</v>
      </c>
      <c r="E12" s="124"/>
      <c r="F12" s="125">
        <v>48183</v>
      </c>
      <c r="G12" s="126"/>
      <c r="H12" s="127"/>
    </row>
    <row r="13" spans="1:8">
      <c r="A13" s="108"/>
      <c r="B13" s="113"/>
      <c r="C13" s="129"/>
      <c r="D13" s="130">
        <v>110096</v>
      </c>
      <c r="E13" s="131"/>
      <c r="F13" s="132">
        <v>78713</v>
      </c>
      <c r="G13" s="133"/>
      <c r="H13" s="119"/>
    </row>
    <row r="14" spans="1:8">
      <c r="A14" s="120"/>
      <c r="B14" s="121"/>
      <c r="C14" s="122"/>
      <c r="D14" s="123">
        <v>49819</v>
      </c>
      <c r="E14" s="124"/>
      <c r="F14" s="125">
        <v>43254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4.87</v>
      </c>
      <c r="C19" s="134">
        <f>ROUND(VALUE(SUBSTITUTE(実質収支比率等に係る経年分析!G$48,"▲","-")),2)</f>
        <v>4.29</v>
      </c>
      <c r="D19" s="134">
        <f>ROUND(VALUE(SUBSTITUTE(実質収支比率等に係る経年分析!H$48,"▲","-")),2)</f>
        <v>4.68</v>
      </c>
      <c r="E19" s="134">
        <f>ROUND(VALUE(SUBSTITUTE(実質収支比率等に係る経年分析!I$48,"▲","-")),2)</f>
        <v>5.63</v>
      </c>
      <c r="F19" s="134">
        <f>ROUND(VALUE(SUBSTITUTE(実質収支比率等に係る経年分析!J$48,"▲","-")),2)</f>
        <v>6.58</v>
      </c>
    </row>
    <row r="20" spans="1:11">
      <c r="A20" s="134" t="s">
        <v>43</v>
      </c>
      <c r="B20" s="134">
        <f>ROUND(VALUE(SUBSTITUTE(実質収支比率等に係る経年分析!F$47,"▲","-")),2)</f>
        <v>15.71</v>
      </c>
      <c r="C20" s="134">
        <f>ROUND(VALUE(SUBSTITUTE(実質収支比率等に係る経年分析!G$47,"▲","-")),2)</f>
        <v>15.88</v>
      </c>
      <c r="D20" s="134">
        <f>ROUND(VALUE(SUBSTITUTE(実質収支比率等に係る経年分析!H$47,"▲","-")),2)</f>
        <v>12.08</v>
      </c>
      <c r="E20" s="134">
        <f>ROUND(VALUE(SUBSTITUTE(実質収支比率等に係る経年分析!I$47,"▲","-")),2)</f>
        <v>12.05</v>
      </c>
      <c r="F20" s="134">
        <f>ROUND(VALUE(SUBSTITUTE(実質収支比率等に係る経年分析!J$47,"▲","-")),2)</f>
        <v>16.989999999999998</v>
      </c>
    </row>
    <row r="21" spans="1:11">
      <c r="A21" s="134" t="s">
        <v>44</v>
      </c>
      <c r="B21" s="134">
        <f>IF(ISNUMBER(VALUE(SUBSTITUTE(実質収支比率等に係る経年分析!F$49,"▲","-"))),ROUND(VALUE(SUBSTITUTE(実質収支比率等に係る経年分析!F$49,"▲","-")),2),NA())</f>
        <v>17.920000000000002</v>
      </c>
      <c r="C21" s="134">
        <f>IF(ISNUMBER(VALUE(SUBSTITUTE(実質収支比率等に係る経年分析!G$49,"▲","-"))),ROUND(VALUE(SUBSTITUTE(実質収支比率等に係る経年分析!G$49,"▲","-")),2),NA())</f>
        <v>11.29</v>
      </c>
      <c r="D21" s="134">
        <f>IF(ISNUMBER(VALUE(SUBSTITUTE(実質収支比率等に係る経年分析!H$49,"▲","-"))),ROUND(VALUE(SUBSTITUTE(実質収支比率等に係る経年分析!H$49,"▲","-")),2),NA())</f>
        <v>13.53</v>
      </c>
      <c r="E21" s="134">
        <f>IF(ISNUMBER(VALUE(SUBSTITUTE(実質収支比率等に係る経年分析!I$49,"▲","-"))),ROUND(VALUE(SUBSTITUTE(実質収支比率等に係る経年分析!I$49,"▲","-")),2),NA())</f>
        <v>16.25</v>
      </c>
      <c r="F21" s="134">
        <f>IF(ISNUMBER(VALUE(SUBSTITUTE(実質収支比率等に係る経年分析!J$49,"▲","-"))),ROUND(VALUE(SUBSTITUTE(実質収支比率等に係る経年分析!J$49,"▲","-")),2),NA())</f>
        <v>6.24</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交通船特別会計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0.12</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0.19</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0.34</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2.21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2.93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2.2599999999999998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0.84</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0.28000000000000003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1.33</v>
      </c>
    </row>
    <row r="34" spans="1:16">
      <c r="A34" s="135" t="str">
        <f>IF(連結実質赤字比率に係る赤字・黒字の構成分析!C$36="",NA(),連結実質赤字比率に係る赤字・黒字の構成分析!C$36)</f>
        <v>工業用水道事業会計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1.82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4.82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4.24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4.6500000000000004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6.42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6.54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2.4700000000000002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2.61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2.78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2.87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7.52</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2896</v>
      </c>
      <c r="E42" s="136"/>
      <c r="F42" s="136"/>
      <c r="G42" s="136">
        <f>'実質公債費比率（分子）の構造'!L$52</f>
        <v>2994</v>
      </c>
      <c r="H42" s="136"/>
      <c r="I42" s="136"/>
      <c r="J42" s="136">
        <f>'実質公債費比率（分子）の構造'!M$52</f>
        <v>2816</v>
      </c>
      <c r="K42" s="136"/>
      <c r="L42" s="136"/>
      <c r="M42" s="136">
        <f>'実質公債費比率（分子）の構造'!N$52</f>
        <v>3211</v>
      </c>
      <c r="N42" s="136"/>
      <c r="O42" s="136"/>
      <c r="P42" s="136">
        <f>'実質公債費比率（分子）の構造'!O$52</f>
        <v>3124</v>
      </c>
    </row>
    <row r="43" spans="1:16">
      <c r="A43" s="136" t="s">
        <v>52</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0</v>
      </c>
      <c r="L43" s="136"/>
      <c r="M43" s="136"/>
      <c r="N43" s="136">
        <f>'実質公債費比率（分子）の構造'!O$51</f>
        <v>1</v>
      </c>
      <c r="O43" s="136"/>
      <c r="P43" s="136"/>
    </row>
    <row r="44" spans="1:16">
      <c r="A44" s="136" t="s">
        <v>53</v>
      </c>
      <c r="B44" s="136">
        <f>'実質公債費比率（分子）の構造'!K$50</f>
        <v>54</v>
      </c>
      <c r="C44" s="136"/>
      <c r="D44" s="136"/>
      <c r="E44" s="136">
        <f>'実質公債費比率（分子）の構造'!L$50</f>
        <v>81</v>
      </c>
      <c r="F44" s="136"/>
      <c r="G44" s="136"/>
      <c r="H44" s="136">
        <f>'実質公債費比率（分子）の構造'!M$50</f>
        <v>2</v>
      </c>
      <c r="I44" s="136"/>
      <c r="J44" s="136"/>
      <c r="K44" s="136">
        <f>'実質公債費比率（分子）の構造'!N$50</f>
        <v>1</v>
      </c>
      <c r="L44" s="136"/>
      <c r="M44" s="136"/>
      <c r="N44" s="136">
        <f>'実質公債費比率（分子）の構造'!O$50</f>
        <v>1</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884</v>
      </c>
      <c r="C46" s="136"/>
      <c r="D46" s="136"/>
      <c r="E46" s="136">
        <f>'実質公債費比率（分子）の構造'!L$48</f>
        <v>939</v>
      </c>
      <c r="F46" s="136"/>
      <c r="G46" s="136"/>
      <c r="H46" s="136">
        <f>'実質公債費比率（分子）の構造'!M$48</f>
        <v>862</v>
      </c>
      <c r="I46" s="136"/>
      <c r="J46" s="136"/>
      <c r="K46" s="136">
        <f>'実質公債費比率（分子）の構造'!N$48</f>
        <v>887</v>
      </c>
      <c r="L46" s="136"/>
      <c r="M46" s="136"/>
      <c r="N46" s="136">
        <f>'実質公債費比率（分子）の構造'!O$48</f>
        <v>903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2982</v>
      </c>
      <c r="C49" s="136"/>
      <c r="D49" s="136"/>
      <c r="E49" s="136">
        <f>'実質公債費比率（分子）の構造'!L$45</f>
        <v>2753</v>
      </c>
      <c r="F49" s="136"/>
      <c r="G49" s="136"/>
      <c r="H49" s="136">
        <f>'実質公債費比率（分子）の構造'!M$45</f>
        <v>2350</v>
      </c>
      <c r="I49" s="136"/>
      <c r="J49" s="136"/>
      <c r="K49" s="136">
        <f>'実質公債費比率（分子）の構造'!N$45</f>
        <v>2442</v>
      </c>
      <c r="L49" s="136"/>
      <c r="M49" s="136"/>
      <c r="N49" s="136">
        <f>'実質公債費比率（分子）の構造'!O$45</f>
        <v>2170</v>
      </c>
      <c r="O49" s="136"/>
      <c r="P49" s="136"/>
    </row>
    <row r="50" spans="1:16">
      <c r="A50" s="136" t="s">
        <v>59</v>
      </c>
      <c r="B50" s="136" t="e">
        <f>NA()</f>
        <v>#N/A</v>
      </c>
      <c r="C50" s="136">
        <f>IF(ISNUMBER('実質公債費比率（分子）の構造'!K$53),'実質公債費比率（分子）の構造'!K$53,NA())</f>
        <v>1025</v>
      </c>
      <c r="D50" s="136" t="e">
        <f>NA()</f>
        <v>#N/A</v>
      </c>
      <c r="E50" s="136" t="e">
        <f>NA()</f>
        <v>#N/A</v>
      </c>
      <c r="F50" s="136">
        <f>IF(ISNUMBER('実質公債費比率（分子）の構造'!L$53),'実質公債費比率（分子）の構造'!L$53,NA())</f>
        <v>780</v>
      </c>
      <c r="G50" s="136" t="e">
        <f>NA()</f>
        <v>#N/A</v>
      </c>
      <c r="H50" s="136" t="e">
        <f>NA()</f>
        <v>#N/A</v>
      </c>
      <c r="I50" s="136">
        <f>IF(ISNUMBER('実質公債費比率（分子）の構造'!M$53),'実質公債費比率（分子）の構造'!M$53,NA())</f>
        <v>399</v>
      </c>
      <c r="J50" s="136" t="e">
        <f>NA()</f>
        <v>#N/A</v>
      </c>
      <c r="K50" s="136" t="e">
        <f>NA()</f>
        <v>#N/A</v>
      </c>
      <c r="L50" s="136">
        <f>IF(ISNUMBER('実質公債費比率（分子）の構造'!N$53),'実質公債費比率（分子）の構造'!N$53,NA())</f>
        <v>119</v>
      </c>
      <c r="M50" s="136" t="e">
        <f>NA()</f>
        <v>#N/A</v>
      </c>
      <c r="N50" s="136" t="e">
        <f>NA()</f>
        <v>#N/A</v>
      </c>
      <c r="O50" s="136">
        <f>IF(ISNUMBER('実質公債費比率（分子）の構造'!O$53),'実質公債費比率（分子）の構造'!O$53,NA())</f>
        <v>-49</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26540</v>
      </c>
      <c r="E56" s="135"/>
      <c r="F56" s="135"/>
      <c r="G56" s="135">
        <f>'将来負担比率（分子）の構造'!J$51</f>
        <v>27099</v>
      </c>
      <c r="H56" s="135"/>
      <c r="I56" s="135"/>
      <c r="J56" s="135">
        <f>'将来負担比率（分子）の構造'!K$51</f>
        <v>26976</v>
      </c>
      <c r="K56" s="135"/>
      <c r="L56" s="135"/>
      <c r="M56" s="135">
        <f>'将来負担比率（分子）の構造'!L$51</f>
        <v>27023</v>
      </c>
      <c r="N56" s="135"/>
      <c r="O56" s="135"/>
      <c r="P56" s="135">
        <f>'将来負担比率（分子）の構造'!M$51</f>
        <v>26854</v>
      </c>
    </row>
    <row r="57" spans="1:16">
      <c r="A57" s="135" t="s">
        <v>35</v>
      </c>
      <c r="B57" s="135"/>
      <c r="C57" s="135"/>
      <c r="D57" s="135">
        <f>'将来負担比率（分子）の構造'!I$50</f>
        <v>1209</v>
      </c>
      <c r="E57" s="135"/>
      <c r="F57" s="135"/>
      <c r="G57" s="135">
        <f>'将来負担比率（分子）の構造'!J$50</f>
        <v>941</v>
      </c>
      <c r="H57" s="135"/>
      <c r="I57" s="135"/>
      <c r="J57" s="135">
        <f>'将来負担比率（分子）の構造'!K$50</f>
        <v>878</v>
      </c>
      <c r="K57" s="135"/>
      <c r="L57" s="135"/>
      <c r="M57" s="135">
        <f>'将来負担比率（分子）の構造'!L$50</f>
        <v>919</v>
      </c>
      <c r="N57" s="135"/>
      <c r="O57" s="135"/>
      <c r="P57" s="135">
        <f>'将来負担比率（分子）の構造'!M$50</f>
        <v>1013</v>
      </c>
    </row>
    <row r="58" spans="1:16">
      <c r="A58" s="135" t="s">
        <v>34</v>
      </c>
      <c r="B58" s="135"/>
      <c r="C58" s="135"/>
      <c r="D58" s="135">
        <f>'将来負担比率（分子）の構造'!I$49</f>
        <v>8544</v>
      </c>
      <c r="E58" s="135"/>
      <c r="F58" s="135"/>
      <c r="G58" s="135">
        <f>'将来負担比率（分子）の構造'!J$49</f>
        <v>9045</v>
      </c>
      <c r="H58" s="135"/>
      <c r="I58" s="135"/>
      <c r="J58" s="135">
        <f>'将来負担比率（分子）の構造'!K$49</f>
        <v>9132</v>
      </c>
      <c r="K58" s="135"/>
      <c r="L58" s="135"/>
      <c r="M58" s="135">
        <f>'将来負担比率（分子）の構造'!L$49</f>
        <v>9676</v>
      </c>
      <c r="N58" s="135"/>
      <c r="O58" s="135"/>
      <c r="P58" s="135">
        <f>'将来負担比率（分子）の構造'!M$49</f>
        <v>12418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23</v>
      </c>
      <c r="C61" s="135"/>
      <c r="D61" s="135"/>
      <c r="E61" s="135">
        <f>'将来負担比率（分子）の構造'!J$46</f>
        <v>22</v>
      </c>
      <c r="F61" s="135"/>
      <c r="G61" s="135"/>
      <c r="H61" s="135">
        <f>'将来負担比率（分子）の構造'!K$46</f>
        <v>21</v>
      </c>
      <c r="I61" s="135"/>
      <c r="J61" s="135"/>
      <c r="K61" s="135">
        <f>'将来負担比率（分子）の構造'!L$46</f>
        <v>20</v>
      </c>
      <c r="L61" s="135"/>
      <c r="M61" s="135"/>
      <c r="N61" s="135">
        <f>'将来負担比率（分子）の構造'!M$46</f>
        <v>19</v>
      </c>
      <c r="O61" s="135"/>
      <c r="P61" s="135"/>
    </row>
    <row r="62" spans="1:16">
      <c r="A62" s="135" t="s">
        <v>29</v>
      </c>
      <c r="B62" s="135">
        <f>'将来負担比率（分子）の構造'!I$45</f>
        <v>4024</v>
      </c>
      <c r="C62" s="135"/>
      <c r="D62" s="135"/>
      <c r="E62" s="135">
        <f>'将来負担比率（分子）の構造'!J$45</f>
        <v>3792</v>
      </c>
      <c r="F62" s="135"/>
      <c r="G62" s="135"/>
      <c r="H62" s="135">
        <f>'将来負担比率（分子）の構造'!K$45</f>
        <v>3108</v>
      </c>
      <c r="I62" s="135"/>
      <c r="J62" s="135"/>
      <c r="K62" s="135">
        <f>'将来負担比率（分子）の構造'!L$45</f>
        <v>3322</v>
      </c>
      <c r="L62" s="135"/>
      <c r="M62" s="135"/>
      <c r="N62" s="135">
        <f>'将来負担比率（分子）の構造'!M$45</f>
        <v>3382</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10775</v>
      </c>
      <c r="C64" s="135"/>
      <c r="D64" s="135"/>
      <c r="E64" s="135">
        <f>'将来負担比率（分子）の構造'!J$43</f>
        <v>9856</v>
      </c>
      <c r="F64" s="135"/>
      <c r="G64" s="135"/>
      <c r="H64" s="135">
        <f>'将来負担比率（分子）の構造'!K$43</f>
        <v>10014</v>
      </c>
      <c r="I64" s="135"/>
      <c r="J64" s="135"/>
      <c r="K64" s="135">
        <f>'将来負担比率（分子）の構造'!L$43</f>
        <v>9939</v>
      </c>
      <c r="L64" s="135"/>
      <c r="M64" s="135"/>
      <c r="N64" s="135">
        <f>'将来負担比率（分子）の構造'!M$43</f>
        <v>11168</v>
      </c>
      <c r="O64" s="135"/>
      <c r="P64" s="135"/>
    </row>
    <row r="65" spans="1:16">
      <c r="A65" s="135" t="s">
        <v>26</v>
      </c>
      <c r="B65" s="135">
        <f>'将来負担比率（分子）の構造'!I$42</f>
        <v>119</v>
      </c>
      <c r="C65" s="135"/>
      <c r="D65" s="135"/>
      <c r="E65" s="135">
        <f>'将来負担比率（分子）の構造'!J$42</f>
        <v>37</v>
      </c>
      <c r="F65" s="135"/>
      <c r="G65" s="135"/>
      <c r="H65" s="135">
        <f>'将来負担比率（分子）の構造'!K$42</f>
        <v>32</v>
      </c>
      <c r="I65" s="135"/>
      <c r="J65" s="135"/>
      <c r="K65" s="135">
        <f>'将来負担比率（分子）の構造'!L$42</f>
        <v>27</v>
      </c>
      <c r="L65" s="135"/>
      <c r="M65" s="135"/>
      <c r="N65" s="135">
        <f>'将来負担比率（分子）の構造'!M$42</f>
        <v>21</v>
      </c>
      <c r="O65" s="135"/>
      <c r="P65" s="135"/>
    </row>
    <row r="66" spans="1:16">
      <c r="A66" s="135" t="s">
        <v>25</v>
      </c>
      <c r="B66" s="135">
        <f>'将来負担比率（分子）の構造'!I$41</f>
        <v>22704</v>
      </c>
      <c r="C66" s="135"/>
      <c r="D66" s="135"/>
      <c r="E66" s="135">
        <f>'将来負担比率（分子）の構造'!J$41</f>
        <v>22397</v>
      </c>
      <c r="F66" s="135"/>
      <c r="G66" s="135"/>
      <c r="H66" s="135">
        <f>'将来負担比率（分子）の構造'!K$41</f>
        <v>20635</v>
      </c>
      <c r="I66" s="135"/>
      <c r="J66" s="135"/>
      <c r="K66" s="135">
        <f>'将来負担比率（分子）の構造'!L$41</f>
        <v>20073</v>
      </c>
      <c r="L66" s="135"/>
      <c r="M66" s="135"/>
      <c r="N66" s="135">
        <f>'将来負担比率（分子）の構造'!M$41</f>
        <v>21150</v>
      </c>
      <c r="O66" s="135"/>
      <c r="P66" s="135"/>
    </row>
    <row r="67" spans="1:16">
      <c r="A67" s="135" t="s">
        <v>63</v>
      </c>
      <c r="B67" s="135" t="e">
        <f>NA()</f>
        <v>#N/A</v>
      </c>
      <c r="C67" s="135">
        <f>IF(ISNUMBER('将来負担比率（分子）の構造'!I$52), IF('将来負担比率（分子）の構造'!I$52 &lt; 0, 0, '将来負担比率（分子）の構造'!I$52), NA())</f>
        <v>1352</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tabColor rgb="FFFFC000"/>
    <pageSetUpPr fitToPage="1"/>
  </sheetPr>
  <dimension ref="B1:EM51"/>
  <sheetViews>
    <sheetView showGridLines="0" tabSelected="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3403868</v>
      </c>
      <c r="S5" s="613"/>
      <c r="T5" s="613"/>
      <c r="U5" s="613"/>
      <c r="V5" s="613"/>
      <c r="W5" s="613"/>
      <c r="X5" s="613"/>
      <c r="Y5" s="614"/>
      <c r="Z5" s="615">
        <v>15.1</v>
      </c>
      <c r="AA5" s="615"/>
      <c r="AB5" s="615"/>
      <c r="AC5" s="615"/>
      <c r="AD5" s="616">
        <v>3403868</v>
      </c>
      <c r="AE5" s="616"/>
      <c r="AF5" s="616"/>
      <c r="AG5" s="616"/>
      <c r="AH5" s="616"/>
      <c r="AI5" s="616"/>
      <c r="AJ5" s="616"/>
      <c r="AK5" s="616"/>
      <c r="AL5" s="617">
        <v>26.9</v>
      </c>
      <c r="AM5" s="618"/>
      <c r="AN5" s="618"/>
      <c r="AO5" s="619"/>
      <c r="AP5" s="609" t="s">
        <v>207</v>
      </c>
      <c r="AQ5" s="610"/>
      <c r="AR5" s="610"/>
      <c r="AS5" s="610"/>
      <c r="AT5" s="610"/>
      <c r="AU5" s="610"/>
      <c r="AV5" s="610"/>
      <c r="AW5" s="610"/>
      <c r="AX5" s="610"/>
      <c r="AY5" s="610"/>
      <c r="AZ5" s="610"/>
      <c r="BA5" s="610"/>
      <c r="BB5" s="610"/>
      <c r="BC5" s="610"/>
      <c r="BD5" s="610"/>
      <c r="BE5" s="610"/>
      <c r="BF5" s="611"/>
      <c r="BG5" s="623">
        <v>3402916</v>
      </c>
      <c r="BH5" s="624"/>
      <c r="BI5" s="624"/>
      <c r="BJ5" s="624"/>
      <c r="BK5" s="624"/>
      <c r="BL5" s="624"/>
      <c r="BM5" s="624"/>
      <c r="BN5" s="625"/>
      <c r="BO5" s="626">
        <v>100</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c r="B6" s="620" t="s">
        <v>212</v>
      </c>
      <c r="C6" s="621"/>
      <c r="D6" s="621"/>
      <c r="E6" s="621"/>
      <c r="F6" s="621"/>
      <c r="G6" s="621"/>
      <c r="H6" s="621"/>
      <c r="I6" s="621"/>
      <c r="J6" s="621"/>
      <c r="K6" s="621"/>
      <c r="L6" s="621"/>
      <c r="M6" s="621"/>
      <c r="N6" s="621"/>
      <c r="O6" s="621"/>
      <c r="P6" s="621"/>
      <c r="Q6" s="622"/>
      <c r="R6" s="623">
        <v>233254</v>
      </c>
      <c r="S6" s="624"/>
      <c r="T6" s="624"/>
      <c r="U6" s="624"/>
      <c r="V6" s="624"/>
      <c r="W6" s="624"/>
      <c r="X6" s="624"/>
      <c r="Y6" s="625"/>
      <c r="Z6" s="626">
        <v>1</v>
      </c>
      <c r="AA6" s="626"/>
      <c r="AB6" s="626"/>
      <c r="AC6" s="626"/>
      <c r="AD6" s="627">
        <v>233254</v>
      </c>
      <c r="AE6" s="627"/>
      <c r="AF6" s="627"/>
      <c r="AG6" s="627"/>
      <c r="AH6" s="627"/>
      <c r="AI6" s="627"/>
      <c r="AJ6" s="627"/>
      <c r="AK6" s="627"/>
      <c r="AL6" s="628">
        <v>1.8</v>
      </c>
      <c r="AM6" s="629"/>
      <c r="AN6" s="629"/>
      <c r="AO6" s="630"/>
      <c r="AP6" s="620" t="s">
        <v>213</v>
      </c>
      <c r="AQ6" s="621"/>
      <c r="AR6" s="621"/>
      <c r="AS6" s="621"/>
      <c r="AT6" s="621"/>
      <c r="AU6" s="621"/>
      <c r="AV6" s="621"/>
      <c r="AW6" s="621"/>
      <c r="AX6" s="621"/>
      <c r="AY6" s="621"/>
      <c r="AZ6" s="621"/>
      <c r="BA6" s="621"/>
      <c r="BB6" s="621"/>
      <c r="BC6" s="621"/>
      <c r="BD6" s="621"/>
      <c r="BE6" s="621"/>
      <c r="BF6" s="622"/>
      <c r="BG6" s="623">
        <v>3402916</v>
      </c>
      <c r="BH6" s="624"/>
      <c r="BI6" s="624"/>
      <c r="BJ6" s="624"/>
      <c r="BK6" s="624"/>
      <c r="BL6" s="624"/>
      <c r="BM6" s="624"/>
      <c r="BN6" s="625"/>
      <c r="BO6" s="626">
        <v>100</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186251</v>
      </c>
      <c r="CS6" s="624"/>
      <c r="CT6" s="624"/>
      <c r="CU6" s="624"/>
      <c r="CV6" s="624"/>
      <c r="CW6" s="624"/>
      <c r="CX6" s="624"/>
      <c r="CY6" s="625"/>
      <c r="CZ6" s="626">
        <v>0.9</v>
      </c>
      <c r="DA6" s="626"/>
      <c r="DB6" s="626"/>
      <c r="DC6" s="626"/>
      <c r="DD6" s="632" t="s">
        <v>208</v>
      </c>
      <c r="DE6" s="624"/>
      <c r="DF6" s="624"/>
      <c r="DG6" s="624"/>
      <c r="DH6" s="624"/>
      <c r="DI6" s="624"/>
      <c r="DJ6" s="624"/>
      <c r="DK6" s="624"/>
      <c r="DL6" s="624"/>
      <c r="DM6" s="624"/>
      <c r="DN6" s="624"/>
      <c r="DO6" s="624"/>
      <c r="DP6" s="625"/>
      <c r="DQ6" s="632">
        <v>186251</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3545</v>
      </c>
      <c r="S7" s="624"/>
      <c r="T7" s="624"/>
      <c r="U7" s="624"/>
      <c r="V7" s="624"/>
      <c r="W7" s="624"/>
      <c r="X7" s="624"/>
      <c r="Y7" s="625"/>
      <c r="Z7" s="626">
        <v>0</v>
      </c>
      <c r="AA7" s="626"/>
      <c r="AB7" s="626"/>
      <c r="AC7" s="626"/>
      <c r="AD7" s="627">
        <v>3545</v>
      </c>
      <c r="AE7" s="627"/>
      <c r="AF7" s="627"/>
      <c r="AG7" s="627"/>
      <c r="AH7" s="627"/>
      <c r="AI7" s="627"/>
      <c r="AJ7" s="627"/>
      <c r="AK7" s="627"/>
      <c r="AL7" s="628">
        <v>0</v>
      </c>
      <c r="AM7" s="629"/>
      <c r="AN7" s="629"/>
      <c r="AO7" s="630"/>
      <c r="AP7" s="620" t="s">
        <v>216</v>
      </c>
      <c r="AQ7" s="621"/>
      <c r="AR7" s="621"/>
      <c r="AS7" s="621"/>
      <c r="AT7" s="621"/>
      <c r="AU7" s="621"/>
      <c r="AV7" s="621"/>
      <c r="AW7" s="621"/>
      <c r="AX7" s="621"/>
      <c r="AY7" s="621"/>
      <c r="AZ7" s="621"/>
      <c r="BA7" s="621"/>
      <c r="BB7" s="621"/>
      <c r="BC7" s="621"/>
      <c r="BD7" s="621"/>
      <c r="BE7" s="621"/>
      <c r="BF7" s="622"/>
      <c r="BG7" s="623">
        <v>1295573</v>
      </c>
      <c r="BH7" s="624"/>
      <c r="BI7" s="624"/>
      <c r="BJ7" s="624"/>
      <c r="BK7" s="624"/>
      <c r="BL7" s="624"/>
      <c r="BM7" s="624"/>
      <c r="BN7" s="625"/>
      <c r="BO7" s="626">
        <v>38.1</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4677490</v>
      </c>
      <c r="CS7" s="624"/>
      <c r="CT7" s="624"/>
      <c r="CU7" s="624"/>
      <c r="CV7" s="624"/>
      <c r="CW7" s="624"/>
      <c r="CX7" s="624"/>
      <c r="CY7" s="625"/>
      <c r="CZ7" s="626">
        <v>21.8</v>
      </c>
      <c r="DA7" s="626"/>
      <c r="DB7" s="626"/>
      <c r="DC7" s="626"/>
      <c r="DD7" s="632">
        <v>557445</v>
      </c>
      <c r="DE7" s="624"/>
      <c r="DF7" s="624"/>
      <c r="DG7" s="624"/>
      <c r="DH7" s="624"/>
      <c r="DI7" s="624"/>
      <c r="DJ7" s="624"/>
      <c r="DK7" s="624"/>
      <c r="DL7" s="624"/>
      <c r="DM7" s="624"/>
      <c r="DN7" s="624"/>
      <c r="DO7" s="624"/>
      <c r="DP7" s="625"/>
      <c r="DQ7" s="632">
        <v>3836818</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9815</v>
      </c>
      <c r="S8" s="624"/>
      <c r="T8" s="624"/>
      <c r="U8" s="624"/>
      <c r="V8" s="624"/>
      <c r="W8" s="624"/>
      <c r="X8" s="624"/>
      <c r="Y8" s="625"/>
      <c r="Z8" s="626">
        <v>0</v>
      </c>
      <c r="AA8" s="626"/>
      <c r="AB8" s="626"/>
      <c r="AC8" s="626"/>
      <c r="AD8" s="627">
        <v>9815</v>
      </c>
      <c r="AE8" s="627"/>
      <c r="AF8" s="627"/>
      <c r="AG8" s="627"/>
      <c r="AH8" s="627"/>
      <c r="AI8" s="627"/>
      <c r="AJ8" s="627"/>
      <c r="AK8" s="627"/>
      <c r="AL8" s="628">
        <v>0.1</v>
      </c>
      <c r="AM8" s="629"/>
      <c r="AN8" s="629"/>
      <c r="AO8" s="630"/>
      <c r="AP8" s="620" t="s">
        <v>219</v>
      </c>
      <c r="AQ8" s="621"/>
      <c r="AR8" s="621"/>
      <c r="AS8" s="621"/>
      <c r="AT8" s="621"/>
      <c r="AU8" s="621"/>
      <c r="AV8" s="621"/>
      <c r="AW8" s="621"/>
      <c r="AX8" s="621"/>
      <c r="AY8" s="621"/>
      <c r="AZ8" s="621"/>
      <c r="BA8" s="621"/>
      <c r="BB8" s="621"/>
      <c r="BC8" s="621"/>
      <c r="BD8" s="621"/>
      <c r="BE8" s="621"/>
      <c r="BF8" s="622"/>
      <c r="BG8" s="623">
        <v>42297</v>
      </c>
      <c r="BH8" s="624"/>
      <c r="BI8" s="624"/>
      <c r="BJ8" s="624"/>
      <c r="BK8" s="624"/>
      <c r="BL8" s="624"/>
      <c r="BM8" s="624"/>
      <c r="BN8" s="625"/>
      <c r="BO8" s="626">
        <v>1.2</v>
      </c>
      <c r="BP8" s="626"/>
      <c r="BQ8" s="626"/>
      <c r="BR8" s="626"/>
      <c r="BS8" s="632" t="s">
        <v>110</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6532356</v>
      </c>
      <c r="CS8" s="624"/>
      <c r="CT8" s="624"/>
      <c r="CU8" s="624"/>
      <c r="CV8" s="624"/>
      <c r="CW8" s="624"/>
      <c r="CX8" s="624"/>
      <c r="CY8" s="625"/>
      <c r="CZ8" s="626">
        <v>30.4</v>
      </c>
      <c r="DA8" s="626"/>
      <c r="DB8" s="626"/>
      <c r="DC8" s="626"/>
      <c r="DD8" s="632">
        <v>69259</v>
      </c>
      <c r="DE8" s="624"/>
      <c r="DF8" s="624"/>
      <c r="DG8" s="624"/>
      <c r="DH8" s="624"/>
      <c r="DI8" s="624"/>
      <c r="DJ8" s="624"/>
      <c r="DK8" s="624"/>
      <c r="DL8" s="624"/>
      <c r="DM8" s="624"/>
      <c r="DN8" s="624"/>
      <c r="DO8" s="624"/>
      <c r="DP8" s="625"/>
      <c r="DQ8" s="632">
        <v>3412027</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8170</v>
      </c>
      <c r="S9" s="624"/>
      <c r="T9" s="624"/>
      <c r="U9" s="624"/>
      <c r="V9" s="624"/>
      <c r="W9" s="624"/>
      <c r="X9" s="624"/>
      <c r="Y9" s="625"/>
      <c r="Z9" s="626">
        <v>0</v>
      </c>
      <c r="AA9" s="626"/>
      <c r="AB9" s="626"/>
      <c r="AC9" s="626"/>
      <c r="AD9" s="627">
        <v>8170</v>
      </c>
      <c r="AE9" s="627"/>
      <c r="AF9" s="627"/>
      <c r="AG9" s="627"/>
      <c r="AH9" s="627"/>
      <c r="AI9" s="627"/>
      <c r="AJ9" s="627"/>
      <c r="AK9" s="627"/>
      <c r="AL9" s="628">
        <v>0.1</v>
      </c>
      <c r="AM9" s="629"/>
      <c r="AN9" s="629"/>
      <c r="AO9" s="630"/>
      <c r="AP9" s="620" t="s">
        <v>222</v>
      </c>
      <c r="AQ9" s="621"/>
      <c r="AR9" s="621"/>
      <c r="AS9" s="621"/>
      <c r="AT9" s="621"/>
      <c r="AU9" s="621"/>
      <c r="AV9" s="621"/>
      <c r="AW9" s="621"/>
      <c r="AX9" s="621"/>
      <c r="AY9" s="621"/>
      <c r="AZ9" s="621"/>
      <c r="BA9" s="621"/>
      <c r="BB9" s="621"/>
      <c r="BC9" s="621"/>
      <c r="BD9" s="621"/>
      <c r="BE9" s="621"/>
      <c r="BF9" s="622"/>
      <c r="BG9" s="623">
        <v>806705</v>
      </c>
      <c r="BH9" s="624"/>
      <c r="BI9" s="624"/>
      <c r="BJ9" s="624"/>
      <c r="BK9" s="624"/>
      <c r="BL9" s="624"/>
      <c r="BM9" s="624"/>
      <c r="BN9" s="625"/>
      <c r="BO9" s="626">
        <v>23.7</v>
      </c>
      <c r="BP9" s="626"/>
      <c r="BQ9" s="626"/>
      <c r="BR9" s="626"/>
      <c r="BS9" s="632" t="s">
        <v>110</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2043755</v>
      </c>
      <c r="CS9" s="624"/>
      <c r="CT9" s="624"/>
      <c r="CU9" s="624"/>
      <c r="CV9" s="624"/>
      <c r="CW9" s="624"/>
      <c r="CX9" s="624"/>
      <c r="CY9" s="625"/>
      <c r="CZ9" s="626">
        <v>9.5</v>
      </c>
      <c r="DA9" s="626"/>
      <c r="DB9" s="626"/>
      <c r="DC9" s="626"/>
      <c r="DD9" s="632">
        <v>538081</v>
      </c>
      <c r="DE9" s="624"/>
      <c r="DF9" s="624"/>
      <c r="DG9" s="624"/>
      <c r="DH9" s="624"/>
      <c r="DI9" s="624"/>
      <c r="DJ9" s="624"/>
      <c r="DK9" s="624"/>
      <c r="DL9" s="624"/>
      <c r="DM9" s="624"/>
      <c r="DN9" s="624"/>
      <c r="DO9" s="624"/>
      <c r="DP9" s="625"/>
      <c r="DQ9" s="632">
        <v>1450980</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553204</v>
      </c>
      <c r="S10" s="624"/>
      <c r="T10" s="624"/>
      <c r="U10" s="624"/>
      <c r="V10" s="624"/>
      <c r="W10" s="624"/>
      <c r="X10" s="624"/>
      <c r="Y10" s="625"/>
      <c r="Z10" s="626">
        <v>2.4</v>
      </c>
      <c r="AA10" s="626"/>
      <c r="AB10" s="626"/>
      <c r="AC10" s="626"/>
      <c r="AD10" s="627">
        <v>553204</v>
      </c>
      <c r="AE10" s="627"/>
      <c r="AF10" s="627"/>
      <c r="AG10" s="627"/>
      <c r="AH10" s="627"/>
      <c r="AI10" s="627"/>
      <c r="AJ10" s="627"/>
      <c r="AK10" s="627"/>
      <c r="AL10" s="628">
        <v>4.4000000000000004</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53895</v>
      </c>
      <c r="BH10" s="624"/>
      <c r="BI10" s="624"/>
      <c r="BJ10" s="624"/>
      <c r="BK10" s="624"/>
      <c r="BL10" s="624"/>
      <c r="BM10" s="624"/>
      <c r="BN10" s="625"/>
      <c r="BO10" s="626">
        <v>1.6</v>
      </c>
      <c r="BP10" s="626"/>
      <c r="BQ10" s="626"/>
      <c r="BR10" s="626"/>
      <c r="BS10" s="632" t="s">
        <v>110</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2062</v>
      </c>
      <c r="CS10" s="624"/>
      <c r="CT10" s="624"/>
      <c r="CU10" s="624"/>
      <c r="CV10" s="624"/>
      <c r="CW10" s="624"/>
      <c r="CX10" s="624"/>
      <c r="CY10" s="625"/>
      <c r="CZ10" s="626">
        <v>0</v>
      </c>
      <c r="DA10" s="626"/>
      <c r="DB10" s="626"/>
      <c r="DC10" s="626"/>
      <c r="DD10" s="632" t="s">
        <v>110</v>
      </c>
      <c r="DE10" s="624"/>
      <c r="DF10" s="624"/>
      <c r="DG10" s="624"/>
      <c r="DH10" s="624"/>
      <c r="DI10" s="624"/>
      <c r="DJ10" s="624"/>
      <c r="DK10" s="624"/>
      <c r="DL10" s="624"/>
      <c r="DM10" s="624"/>
      <c r="DN10" s="624"/>
      <c r="DO10" s="624"/>
      <c r="DP10" s="625"/>
      <c r="DQ10" s="632">
        <v>2062</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v>27948</v>
      </c>
      <c r="S11" s="624"/>
      <c r="T11" s="624"/>
      <c r="U11" s="624"/>
      <c r="V11" s="624"/>
      <c r="W11" s="624"/>
      <c r="X11" s="624"/>
      <c r="Y11" s="625"/>
      <c r="Z11" s="626">
        <v>0.1</v>
      </c>
      <c r="AA11" s="626"/>
      <c r="AB11" s="626"/>
      <c r="AC11" s="626"/>
      <c r="AD11" s="627">
        <v>27948</v>
      </c>
      <c r="AE11" s="627"/>
      <c r="AF11" s="627"/>
      <c r="AG11" s="627"/>
      <c r="AH11" s="627"/>
      <c r="AI11" s="627"/>
      <c r="AJ11" s="627"/>
      <c r="AK11" s="627"/>
      <c r="AL11" s="628">
        <v>0.2</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392676</v>
      </c>
      <c r="BH11" s="624"/>
      <c r="BI11" s="624"/>
      <c r="BJ11" s="624"/>
      <c r="BK11" s="624"/>
      <c r="BL11" s="624"/>
      <c r="BM11" s="624"/>
      <c r="BN11" s="625"/>
      <c r="BO11" s="626">
        <v>11.5</v>
      </c>
      <c r="BP11" s="626"/>
      <c r="BQ11" s="626"/>
      <c r="BR11" s="626"/>
      <c r="BS11" s="632" t="s">
        <v>110</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923303</v>
      </c>
      <c r="CS11" s="624"/>
      <c r="CT11" s="624"/>
      <c r="CU11" s="624"/>
      <c r="CV11" s="624"/>
      <c r="CW11" s="624"/>
      <c r="CX11" s="624"/>
      <c r="CY11" s="625"/>
      <c r="CZ11" s="626">
        <v>4.3</v>
      </c>
      <c r="DA11" s="626"/>
      <c r="DB11" s="626"/>
      <c r="DC11" s="626"/>
      <c r="DD11" s="632">
        <v>81315</v>
      </c>
      <c r="DE11" s="624"/>
      <c r="DF11" s="624"/>
      <c r="DG11" s="624"/>
      <c r="DH11" s="624"/>
      <c r="DI11" s="624"/>
      <c r="DJ11" s="624"/>
      <c r="DK11" s="624"/>
      <c r="DL11" s="624"/>
      <c r="DM11" s="624"/>
      <c r="DN11" s="624"/>
      <c r="DO11" s="624"/>
      <c r="DP11" s="625"/>
      <c r="DQ11" s="632">
        <v>743161</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1809512</v>
      </c>
      <c r="BH12" s="624"/>
      <c r="BI12" s="624"/>
      <c r="BJ12" s="624"/>
      <c r="BK12" s="624"/>
      <c r="BL12" s="624"/>
      <c r="BM12" s="624"/>
      <c r="BN12" s="625"/>
      <c r="BO12" s="626">
        <v>53.2</v>
      </c>
      <c r="BP12" s="626"/>
      <c r="BQ12" s="626"/>
      <c r="BR12" s="626"/>
      <c r="BS12" s="632" t="s">
        <v>110</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367031</v>
      </c>
      <c r="CS12" s="624"/>
      <c r="CT12" s="624"/>
      <c r="CU12" s="624"/>
      <c r="CV12" s="624"/>
      <c r="CW12" s="624"/>
      <c r="CX12" s="624"/>
      <c r="CY12" s="625"/>
      <c r="CZ12" s="626">
        <v>1.7</v>
      </c>
      <c r="DA12" s="626"/>
      <c r="DB12" s="626"/>
      <c r="DC12" s="626"/>
      <c r="DD12" s="632">
        <v>3950</v>
      </c>
      <c r="DE12" s="624"/>
      <c r="DF12" s="624"/>
      <c r="DG12" s="624"/>
      <c r="DH12" s="624"/>
      <c r="DI12" s="624"/>
      <c r="DJ12" s="624"/>
      <c r="DK12" s="624"/>
      <c r="DL12" s="624"/>
      <c r="DM12" s="624"/>
      <c r="DN12" s="624"/>
      <c r="DO12" s="624"/>
      <c r="DP12" s="625"/>
      <c r="DQ12" s="632">
        <v>184541</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25257</v>
      </c>
      <c r="S13" s="624"/>
      <c r="T13" s="624"/>
      <c r="U13" s="624"/>
      <c r="V13" s="624"/>
      <c r="W13" s="624"/>
      <c r="X13" s="624"/>
      <c r="Y13" s="625"/>
      <c r="Z13" s="626">
        <v>0.1</v>
      </c>
      <c r="AA13" s="626"/>
      <c r="AB13" s="626"/>
      <c r="AC13" s="626"/>
      <c r="AD13" s="627">
        <v>25257</v>
      </c>
      <c r="AE13" s="627"/>
      <c r="AF13" s="627"/>
      <c r="AG13" s="627"/>
      <c r="AH13" s="627"/>
      <c r="AI13" s="627"/>
      <c r="AJ13" s="627"/>
      <c r="AK13" s="627"/>
      <c r="AL13" s="628">
        <v>0.2</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1797222</v>
      </c>
      <c r="BH13" s="624"/>
      <c r="BI13" s="624"/>
      <c r="BJ13" s="624"/>
      <c r="BK13" s="624"/>
      <c r="BL13" s="624"/>
      <c r="BM13" s="624"/>
      <c r="BN13" s="625"/>
      <c r="BO13" s="626">
        <v>52.8</v>
      </c>
      <c r="BP13" s="626"/>
      <c r="BQ13" s="626"/>
      <c r="BR13" s="626"/>
      <c r="BS13" s="632" t="s">
        <v>110</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1697389</v>
      </c>
      <c r="CS13" s="624"/>
      <c r="CT13" s="624"/>
      <c r="CU13" s="624"/>
      <c r="CV13" s="624"/>
      <c r="CW13" s="624"/>
      <c r="CX13" s="624"/>
      <c r="CY13" s="625"/>
      <c r="CZ13" s="626">
        <v>7.9</v>
      </c>
      <c r="DA13" s="626"/>
      <c r="DB13" s="626"/>
      <c r="DC13" s="626"/>
      <c r="DD13" s="632">
        <v>1091191</v>
      </c>
      <c r="DE13" s="624"/>
      <c r="DF13" s="624"/>
      <c r="DG13" s="624"/>
      <c r="DH13" s="624"/>
      <c r="DI13" s="624"/>
      <c r="DJ13" s="624"/>
      <c r="DK13" s="624"/>
      <c r="DL13" s="624"/>
      <c r="DM13" s="624"/>
      <c r="DN13" s="624"/>
      <c r="DO13" s="624"/>
      <c r="DP13" s="625"/>
      <c r="DQ13" s="632">
        <v>474376</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85903</v>
      </c>
      <c r="BH14" s="624"/>
      <c r="BI14" s="624"/>
      <c r="BJ14" s="624"/>
      <c r="BK14" s="624"/>
      <c r="BL14" s="624"/>
      <c r="BM14" s="624"/>
      <c r="BN14" s="625"/>
      <c r="BO14" s="626">
        <v>2.5</v>
      </c>
      <c r="BP14" s="626"/>
      <c r="BQ14" s="626"/>
      <c r="BR14" s="626"/>
      <c r="BS14" s="632" t="s">
        <v>110</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844431</v>
      </c>
      <c r="CS14" s="624"/>
      <c r="CT14" s="624"/>
      <c r="CU14" s="624"/>
      <c r="CV14" s="624"/>
      <c r="CW14" s="624"/>
      <c r="CX14" s="624"/>
      <c r="CY14" s="625"/>
      <c r="CZ14" s="626">
        <v>3.9</v>
      </c>
      <c r="DA14" s="626"/>
      <c r="DB14" s="626"/>
      <c r="DC14" s="626"/>
      <c r="DD14" s="632">
        <v>321567</v>
      </c>
      <c r="DE14" s="624"/>
      <c r="DF14" s="624"/>
      <c r="DG14" s="624"/>
      <c r="DH14" s="624"/>
      <c r="DI14" s="624"/>
      <c r="DJ14" s="624"/>
      <c r="DK14" s="624"/>
      <c r="DL14" s="624"/>
      <c r="DM14" s="624"/>
      <c r="DN14" s="624"/>
      <c r="DO14" s="624"/>
      <c r="DP14" s="625"/>
      <c r="DQ14" s="632">
        <v>561969</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7142</v>
      </c>
      <c r="S15" s="624"/>
      <c r="T15" s="624"/>
      <c r="U15" s="624"/>
      <c r="V15" s="624"/>
      <c r="W15" s="624"/>
      <c r="X15" s="624"/>
      <c r="Y15" s="625"/>
      <c r="Z15" s="626">
        <v>0</v>
      </c>
      <c r="AA15" s="626"/>
      <c r="AB15" s="626"/>
      <c r="AC15" s="626"/>
      <c r="AD15" s="627">
        <v>7142</v>
      </c>
      <c r="AE15" s="627"/>
      <c r="AF15" s="627"/>
      <c r="AG15" s="627"/>
      <c r="AH15" s="627"/>
      <c r="AI15" s="627"/>
      <c r="AJ15" s="627"/>
      <c r="AK15" s="627"/>
      <c r="AL15" s="628">
        <v>0.1</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211928</v>
      </c>
      <c r="BH15" s="624"/>
      <c r="BI15" s="624"/>
      <c r="BJ15" s="624"/>
      <c r="BK15" s="624"/>
      <c r="BL15" s="624"/>
      <c r="BM15" s="624"/>
      <c r="BN15" s="625"/>
      <c r="BO15" s="626">
        <v>6.2</v>
      </c>
      <c r="BP15" s="626"/>
      <c r="BQ15" s="626"/>
      <c r="BR15" s="626"/>
      <c r="BS15" s="632" t="s">
        <v>110</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1585462</v>
      </c>
      <c r="CS15" s="624"/>
      <c r="CT15" s="624"/>
      <c r="CU15" s="624"/>
      <c r="CV15" s="624"/>
      <c r="CW15" s="624"/>
      <c r="CX15" s="624"/>
      <c r="CY15" s="625"/>
      <c r="CZ15" s="626">
        <v>7.4</v>
      </c>
      <c r="DA15" s="626"/>
      <c r="DB15" s="626"/>
      <c r="DC15" s="626"/>
      <c r="DD15" s="632">
        <v>344911</v>
      </c>
      <c r="DE15" s="624"/>
      <c r="DF15" s="624"/>
      <c r="DG15" s="624"/>
      <c r="DH15" s="624"/>
      <c r="DI15" s="624"/>
      <c r="DJ15" s="624"/>
      <c r="DK15" s="624"/>
      <c r="DL15" s="624"/>
      <c r="DM15" s="624"/>
      <c r="DN15" s="624"/>
      <c r="DO15" s="624"/>
      <c r="DP15" s="625"/>
      <c r="DQ15" s="632">
        <v>1196628</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9006567</v>
      </c>
      <c r="S16" s="624"/>
      <c r="T16" s="624"/>
      <c r="U16" s="624"/>
      <c r="V16" s="624"/>
      <c r="W16" s="624"/>
      <c r="X16" s="624"/>
      <c r="Y16" s="625"/>
      <c r="Z16" s="626">
        <v>39.9</v>
      </c>
      <c r="AA16" s="626"/>
      <c r="AB16" s="626"/>
      <c r="AC16" s="626"/>
      <c r="AD16" s="627">
        <v>8263544</v>
      </c>
      <c r="AE16" s="627"/>
      <c r="AF16" s="627"/>
      <c r="AG16" s="627"/>
      <c r="AH16" s="627"/>
      <c r="AI16" s="627"/>
      <c r="AJ16" s="627"/>
      <c r="AK16" s="627"/>
      <c r="AL16" s="628">
        <v>65.3</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110</v>
      </c>
      <c r="BH16" s="624"/>
      <c r="BI16" s="624"/>
      <c r="BJ16" s="624"/>
      <c r="BK16" s="624"/>
      <c r="BL16" s="624"/>
      <c r="BM16" s="624"/>
      <c r="BN16" s="625"/>
      <c r="BO16" s="626" t="s">
        <v>110</v>
      </c>
      <c r="BP16" s="626"/>
      <c r="BQ16" s="626"/>
      <c r="BR16" s="626"/>
      <c r="BS16" s="632" t="s">
        <v>110</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172553</v>
      </c>
      <c r="CS16" s="624"/>
      <c r="CT16" s="624"/>
      <c r="CU16" s="624"/>
      <c r="CV16" s="624"/>
      <c r="CW16" s="624"/>
      <c r="CX16" s="624"/>
      <c r="CY16" s="625"/>
      <c r="CZ16" s="626">
        <v>0.8</v>
      </c>
      <c r="DA16" s="626"/>
      <c r="DB16" s="626"/>
      <c r="DC16" s="626"/>
      <c r="DD16" s="632" t="s">
        <v>110</v>
      </c>
      <c r="DE16" s="624"/>
      <c r="DF16" s="624"/>
      <c r="DG16" s="624"/>
      <c r="DH16" s="624"/>
      <c r="DI16" s="624"/>
      <c r="DJ16" s="624"/>
      <c r="DK16" s="624"/>
      <c r="DL16" s="624"/>
      <c r="DM16" s="624"/>
      <c r="DN16" s="624"/>
      <c r="DO16" s="624"/>
      <c r="DP16" s="625"/>
      <c r="DQ16" s="632">
        <v>25275</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8263544</v>
      </c>
      <c r="S17" s="624"/>
      <c r="T17" s="624"/>
      <c r="U17" s="624"/>
      <c r="V17" s="624"/>
      <c r="W17" s="624"/>
      <c r="X17" s="624"/>
      <c r="Y17" s="625"/>
      <c r="Z17" s="626">
        <v>36.6</v>
      </c>
      <c r="AA17" s="626"/>
      <c r="AB17" s="626"/>
      <c r="AC17" s="626"/>
      <c r="AD17" s="627">
        <v>8263544</v>
      </c>
      <c r="AE17" s="627"/>
      <c r="AF17" s="627"/>
      <c r="AG17" s="627"/>
      <c r="AH17" s="627"/>
      <c r="AI17" s="627"/>
      <c r="AJ17" s="627"/>
      <c r="AK17" s="627"/>
      <c r="AL17" s="628">
        <v>65.3</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2424880</v>
      </c>
      <c r="CS17" s="624"/>
      <c r="CT17" s="624"/>
      <c r="CU17" s="624"/>
      <c r="CV17" s="624"/>
      <c r="CW17" s="624"/>
      <c r="CX17" s="624"/>
      <c r="CY17" s="625"/>
      <c r="CZ17" s="626">
        <v>11.3</v>
      </c>
      <c r="DA17" s="626"/>
      <c r="DB17" s="626"/>
      <c r="DC17" s="626"/>
      <c r="DD17" s="632" t="s">
        <v>110</v>
      </c>
      <c r="DE17" s="624"/>
      <c r="DF17" s="624"/>
      <c r="DG17" s="624"/>
      <c r="DH17" s="624"/>
      <c r="DI17" s="624"/>
      <c r="DJ17" s="624"/>
      <c r="DK17" s="624"/>
      <c r="DL17" s="624"/>
      <c r="DM17" s="624"/>
      <c r="DN17" s="624"/>
      <c r="DO17" s="624"/>
      <c r="DP17" s="625"/>
      <c r="DQ17" s="632">
        <v>2285030</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743023</v>
      </c>
      <c r="S18" s="624"/>
      <c r="T18" s="624"/>
      <c r="U18" s="624"/>
      <c r="V18" s="624"/>
      <c r="W18" s="624"/>
      <c r="X18" s="624"/>
      <c r="Y18" s="625"/>
      <c r="Z18" s="626">
        <v>3.3</v>
      </c>
      <c r="AA18" s="626"/>
      <c r="AB18" s="626"/>
      <c r="AC18" s="626"/>
      <c r="AD18" s="627" t="s">
        <v>110</v>
      </c>
      <c r="AE18" s="627"/>
      <c r="AF18" s="627"/>
      <c r="AG18" s="627"/>
      <c r="AH18" s="627"/>
      <c r="AI18" s="627"/>
      <c r="AJ18" s="627"/>
      <c r="AK18" s="627"/>
      <c r="AL18" s="628" t="s">
        <v>110</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v>37089</v>
      </c>
      <c r="CS18" s="624"/>
      <c r="CT18" s="624"/>
      <c r="CU18" s="624"/>
      <c r="CV18" s="624"/>
      <c r="CW18" s="624"/>
      <c r="CX18" s="624"/>
      <c r="CY18" s="625"/>
      <c r="CZ18" s="626">
        <v>0.2</v>
      </c>
      <c r="DA18" s="626"/>
      <c r="DB18" s="626"/>
      <c r="DC18" s="626"/>
      <c r="DD18" s="632" t="s">
        <v>110</v>
      </c>
      <c r="DE18" s="624"/>
      <c r="DF18" s="624"/>
      <c r="DG18" s="624"/>
      <c r="DH18" s="624"/>
      <c r="DI18" s="624"/>
      <c r="DJ18" s="624"/>
      <c r="DK18" s="624"/>
      <c r="DL18" s="624"/>
      <c r="DM18" s="624"/>
      <c r="DN18" s="624"/>
      <c r="DO18" s="624"/>
      <c r="DP18" s="625"/>
      <c r="DQ18" s="632">
        <v>37089</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t="s">
        <v>110</v>
      </c>
      <c r="S19" s="624"/>
      <c r="T19" s="624"/>
      <c r="U19" s="624"/>
      <c r="V19" s="624"/>
      <c r="W19" s="624"/>
      <c r="X19" s="624"/>
      <c r="Y19" s="625"/>
      <c r="Z19" s="626" t="s">
        <v>110</v>
      </c>
      <c r="AA19" s="626"/>
      <c r="AB19" s="626"/>
      <c r="AC19" s="626"/>
      <c r="AD19" s="627" t="s">
        <v>110</v>
      </c>
      <c r="AE19" s="627"/>
      <c r="AF19" s="627"/>
      <c r="AG19" s="627"/>
      <c r="AH19" s="627"/>
      <c r="AI19" s="627"/>
      <c r="AJ19" s="627"/>
      <c r="AK19" s="627"/>
      <c r="AL19" s="628" t="s">
        <v>110</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952</v>
      </c>
      <c r="BH19" s="624"/>
      <c r="BI19" s="624"/>
      <c r="BJ19" s="624"/>
      <c r="BK19" s="624"/>
      <c r="BL19" s="624"/>
      <c r="BM19" s="624"/>
      <c r="BN19" s="625"/>
      <c r="BO19" s="626">
        <v>0</v>
      </c>
      <c r="BP19" s="626"/>
      <c r="BQ19" s="626"/>
      <c r="BR19" s="626"/>
      <c r="BS19" s="632" t="s">
        <v>110</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13278770</v>
      </c>
      <c r="S20" s="624"/>
      <c r="T20" s="624"/>
      <c r="U20" s="624"/>
      <c r="V20" s="624"/>
      <c r="W20" s="624"/>
      <c r="X20" s="624"/>
      <c r="Y20" s="625"/>
      <c r="Z20" s="626">
        <v>58.8</v>
      </c>
      <c r="AA20" s="626"/>
      <c r="AB20" s="626"/>
      <c r="AC20" s="626"/>
      <c r="AD20" s="627">
        <v>12535747</v>
      </c>
      <c r="AE20" s="627"/>
      <c r="AF20" s="627"/>
      <c r="AG20" s="627"/>
      <c r="AH20" s="627"/>
      <c r="AI20" s="627"/>
      <c r="AJ20" s="627"/>
      <c r="AK20" s="627"/>
      <c r="AL20" s="628">
        <v>99.1</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952</v>
      </c>
      <c r="BH20" s="624"/>
      <c r="BI20" s="624"/>
      <c r="BJ20" s="624"/>
      <c r="BK20" s="624"/>
      <c r="BL20" s="624"/>
      <c r="BM20" s="624"/>
      <c r="BN20" s="625"/>
      <c r="BO20" s="626">
        <v>0</v>
      </c>
      <c r="BP20" s="626"/>
      <c r="BQ20" s="626"/>
      <c r="BR20" s="626"/>
      <c r="BS20" s="632" t="s">
        <v>110</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21494052</v>
      </c>
      <c r="CS20" s="624"/>
      <c r="CT20" s="624"/>
      <c r="CU20" s="624"/>
      <c r="CV20" s="624"/>
      <c r="CW20" s="624"/>
      <c r="CX20" s="624"/>
      <c r="CY20" s="625"/>
      <c r="CZ20" s="626">
        <v>100</v>
      </c>
      <c r="DA20" s="626"/>
      <c r="DB20" s="626"/>
      <c r="DC20" s="626"/>
      <c r="DD20" s="632">
        <v>3007719</v>
      </c>
      <c r="DE20" s="624"/>
      <c r="DF20" s="624"/>
      <c r="DG20" s="624"/>
      <c r="DH20" s="624"/>
      <c r="DI20" s="624"/>
      <c r="DJ20" s="624"/>
      <c r="DK20" s="624"/>
      <c r="DL20" s="624"/>
      <c r="DM20" s="624"/>
      <c r="DN20" s="624"/>
      <c r="DO20" s="624"/>
      <c r="DP20" s="625"/>
      <c r="DQ20" s="632">
        <v>14396207</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2931</v>
      </c>
      <c r="S21" s="624"/>
      <c r="T21" s="624"/>
      <c r="U21" s="624"/>
      <c r="V21" s="624"/>
      <c r="W21" s="624"/>
      <c r="X21" s="624"/>
      <c r="Y21" s="625"/>
      <c r="Z21" s="626">
        <v>0</v>
      </c>
      <c r="AA21" s="626"/>
      <c r="AB21" s="626"/>
      <c r="AC21" s="626"/>
      <c r="AD21" s="627">
        <v>2931</v>
      </c>
      <c r="AE21" s="627"/>
      <c r="AF21" s="627"/>
      <c r="AG21" s="627"/>
      <c r="AH21" s="627"/>
      <c r="AI21" s="627"/>
      <c r="AJ21" s="627"/>
      <c r="AK21" s="627"/>
      <c r="AL21" s="628">
        <v>0</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952</v>
      </c>
      <c r="BH21" s="624"/>
      <c r="BI21" s="624"/>
      <c r="BJ21" s="624"/>
      <c r="BK21" s="624"/>
      <c r="BL21" s="624"/>
      <c r="BM21" s="624"/>
      <c r="BN21" s="625"/>
      <c r="BO21" s="626">
        <v>0</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248239</v>
      </c>
      <c r="S22" s="624"/>
      <c r="T22" s="624"/>
      <c r="U22" s="624"/>
      <c r="V22" s="624"/>
      <c r="W22" s="624"/>
      <c r="X22" s="624"/>
      <c r="Y22" s="625"/>
      <c r="Z22" s="626">
        <v>1.1000000000000001</v>
      </c>
      <c r="AA22" s="626"/>
      <c r="AB22" s="626"/>
      <c r="AC22" s="626"/>
      <c r="AD22" s="627" t="s">
        <v>110</v>
      </c>
      <c r="AE22" s="627"/>
      <c r="AF22" s="627"/>
      <c r="AG22" s="627"/>
      <c r="AH22" s="627"/>
      <c r="AI22" s="627"/>
      <c r="AJ22" s="627"/>
      <c r="AK22" s="627"/>
      <c r="AL22" s="628" t="s">
        <v>110</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427556</v>
      </c>
      <c r="S23" s="624"/>
      <c r="T23" s="624"/>
      <c r="U23" s="624"/>
      <c r="V23" s="624"/>
      <c r="W23" s="624"/>
      <c r="X23" s="624"/>
      <c r="Y23" s="625"/>
      <c r="Z23" s="626">
        <v>1.9</v>
      </c>
      <c r="AA23" s="626"/>
      <c r="AB23" s="626"/>
      <c r="AC23" s="626"/>
      <c r="AD23" s="627" t="s">
        <v>110</v>
      </c>
      <c r="AE23" s="627"/>
      <c r="AF23" s="627"/>
      <c r="AG23" s="627"/>
      <c r="AH23" s="627"/>
      <c r="AI23" s="627"/>
      <c r="AJ23" s="627"/>
      <c r="AK23" s="627"/>
      <c r="AL23" s="628" t="s">
        <v>110</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110</v>
      </c>
      <c r="BH23" s="624"/>
      <c r="BI23" s="624"/>
      <c r="BJ23" s="624"/>
      <c r="BK23" s="624"/>
      <c r="BL23" s="624"/>
      <c r="BM23" s="624"/>
      <c r="BN23" s="625"/>
      <c r="BO23" s="626" t="s">
        <v>110</v>
      </c>
      <c r="BP23" s="626"/>
      <c r="BQ23" s="626"/>
      <c r="BR23" s="626"/>
      <c r="BS23" s="632" t="s">
        <v>110</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66980</v>
      </c>
      <c r="S24" s="624"/>
      <c r="T24" s="624"/>
      <c r="U24" s="624"/>
      <c r="V24" s="624"/>
      <c r="W24" s="624"/>
      <c r="X24" s="624"/>
      <c r="Y24" s="625"/>
      <c r="Z24" s="626">
        <v>0.3</v>
      </c>
      <c r="AA24" s="626"/>
      <c r="AB24" s="626"/>
      <c r="AC24" s="626"/>
      <c r="AD24" s="627" t="s">
        <v>110</v>
      </c>
      <c r="AE24" s="627"/>
      <c r="AF24" s="627"/>
      <c r="AG24" s="627"/>
      <c r="AH24" s="627"/>
      <c r="AI24" s="627"/>
      <c r="AJ24" s="627"/>
      <c r="AK24" s="627"/>
      <c r="AL24" s="628" t="s">
        <v>110</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8942991</v>
      </c>
      <c r="CS24" s="613"/>
      <c r="CT24" s="613"/>
      <c r="CU24" s="613"/>
      <c r="CV24" s="613"/>
      <c r="CW24" s="613"/>
      <c r="CX24" s="613"/>
      <c r="CY24" s="614"/>
      <c r="CZ24" s="650">
        <v>41.6</v>
      </c>
      <c r="DA24" s="651"/>
      <c r="DB24" s="651"/>
      <c r="DC24" s="652"/>
      <c r="DD24" s="649">
        <v>6008476</v>
      </c>
      <c r="DE24" s="613"/>
      <c r="DF24" s="613"/>
      <c r="DG24" s="613"/>
      <c r="DH24" s="613"/>
      <c r="DI24" s="613"/>
      <c r="DJ24" s="613"/>
      <c r="DK24" s="614"/>
      <c r="DL24" s="649">
        <v>5882245</v>
      </c>
      <c r="DM24" s="613"/>
      <c r="DN24" s="613"/>
      <c r="DO24" s="613"/>
      <c r="DP24" s="613"/>
      <c r="DQ24" s="613"/>
      <c r="DR24" s="613"/>
      <c r="DS24" s="613"/>
      <c r="DT24" s="613"/>
      <c r="DU24" s="613"/>
      <c r="DV24" s="614"/>
      <c r="DW24" s="617">
        <v>43.3</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2687969</v>
      </c>
      <c r="S25" s="624"/>
      <c r="T25" s="624"/>
      <c r="U25" s="624"/>
      <c r="V25" s="624"/>
      <c r="W25" s="624"/>
      <c r="X25" s="624"/>
      <c r="Y25" s="625"/>
      <c r="Z25" s="626">
        <v>11.9</v>
      </c>
      <c r="AA25" s="626"/>
      <c r="AB25" s="626"/>
      <c r="AC25" s="626"/>
      <c r="AD25" s="627" t="s">
        <v>110</v>
      </c>
      <c r="AE25" s="627"/>
      <c r="AF25" s="627"/>
      <c r="AG25" s="627"/>
      <c r="AH25" s="627"/>
      <c r="AI25" s="627"/>
      <c r="AJ25" s="627"/>
      <c r="AK25" s="627"/>
      <c r="AL25" s="628" t="s">
        <v>110</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2936646</v>
      </c>
      <c r="CS25" s="655"/>
      <c r="CT25" s="655"/>
      <c r="CU25" s="655"/>
      <c r="CV25" s="655"/>
      <c r="CW25" s="655"/>
      <c r="CX25" s="655"/>
      <c r="CY25" s="656"/>
      <c r="CZ25" s="657">
        <v>13.7</v>
      </c>
      <c r="DA25" s="658"/>
      <c r="DB25" s="658"/>
      <c r="DC25" s="659"/>
      <c r="DD25" s="632">
        <v>2729622</v>
      </c>
      <c r="DE25" s="655"/>
      <c r="DF25" s="655"/>
      <c r="DG25" s="655"/>
      <c r="DH25" s="655"/>
      <c r="DI25" s="655"/>
      <c r="DJ25" s="655"/>
      <c r="DK25" s="656"/>
      <c r="DL25" s="632">
        <v>2697315</v>
      </c>
      <c r="DM25" s="655"/>
      <c r="DN25" s="655"/>
      <c r="DO25" s="655"/>
      <c r="DP25" s="655"/>
      <c r="DQ25" s="655"/>
      <c r="DR25" s="655"/>
      <c r="DS25" s="655"/>
      <c r="DT25" s="655"/>
      <c r="DU25" s="655"/>
      <c r="DV25" s="656"/>
      <c r="DW25" s="628">
        <v>19.899999999999999</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v>110097</v>
      </c>
      <c r="S26" s="624"/>
      <c r="T26" s="624"/>
      <c r="U26" s="624"/>
      <c r="V26" s="624"/>
      <c r="W26" s="624"/>
      <c r="X26" s="624"/>
      <c r="Y26" s="625"/>
      <c r="Z26" s="626">
        <v>0.5</v>
      </c>
      <c r="AA26" s="626"/>
      <c r="AB26" s="626"/>
      <c r="AC26" s="626"/>
      <c r="AD26" s="627">
        <v>110097</v>
      </c>
      <c r="AE26" s="627"/>
      <c r="AF26" s="627"/>
      <c r="AG26" s="627"/>
      <c r="AH26" s="627"/>
      <c r="AI26" s="627"/>
      <c r="AJ26" s="627"/>
      <c r="AK26" s="627"/>
      <c r="AL26" s="628">
        <v>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1750470</v>
      </c>
      <c r="CS26" s="624"/>
      <c r="CT26" s="624"/>
      <c r="CU26" s="624"/>
      <c r="CV26" s="624"/>
      <c r="CW26" s="624"/>
      <c r="CX26" s="624"/>
      <c r="CY26" s="625"/>
      <c r="CZ26" s="657">
        <v>8.1</v>
      </c>
      <c r="DA26" s="658"/>
      <c r="DB26" s="658"/>
      <c r="DC26" s="659"/>
      <c r="DD26" s="632">
        <v>1636259</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1096487</v>
      </c>
      <c r="S27" s="624"/>
      <c r="T27" s="624"/>
      <c r="U27" s="624"/>
      <c r="V27" s="624"/>
      <c r="W27" s="624"/>
      <c r="X27" s="624"/>
      <c r="Y27" s="625"/>
      <c r="Z27" s="626">
        <v>4.9000000000000004</v>
      </c>
      <c r="AA27" s="626"/>
      <c r="AB27" s="626"/>
      <c r="AC27" s="626"/>
      <c r="AD27" s="627" t="s">
        <v>110</v>
      </c>
      <c r="AE27" s="627"/>
      <c r="AF27" s="627"/>
      <c r="AG27" s="627"/>
      <c r="AH27" s="627"/>
      <c r="AI27" s="627"/>
      <c r="AJ27" s="627"/>
      <c r="AK27" s="627"/>
      <c r="AL27" s="628" t="s">
        <v>110</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3403868</v>
      </c>
      <c r="BH27" s="624"/>
      <c r="BI27" s="624"/>
      <c r="BJ27" s="624"/>
      <c r="BK27" s="624"/>
      <c r="BL27" s="624"/>
      <c r="BM27" s="624"/>
      <c r="BN27" s="625"/>
      <c r="BO27" s="626">
        <v>100</v>
      </c>
      <c r="BP27" s="626"/>
      <c r="BQ27" s="626"/>
      <c r="BR27" s="626"/>
      <c r="BS27" s="632" t="s">
        <v>110</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3581465</v>
      </c>
      <c r="CS27" s="655"/>
      <c r="CT27" s="655"/>
      <c r="CU27" s="655"/>
      <c r="CV27" s="655"/>
      <c r="CW27" s="655"/>
      <c r="CX27" s="655"/>
      <c r="CY27" s="656"/>
      <c r="CZ27" s="657">
        <v>16.7</v>
      </c>
      <c r="DA27" s="658"/>
      <c r="DB27" s="658"/>
      <c r="DC27" s="659"/>
      <c r="DD27" s="632">
        <v>993824</v>
      </c>
      <c r="DE27" s="655"/>
      <c r="DF27" s="655"/>
      <c r="DG27" s="655"/>
      <c r="DH27" s="655"/>
      <c r="DI27" s="655"/>
      <c r="DJ27" s="655"/>
      <c r="DK27" s="656"/>
      <c r="DL27" s="632">
        <v>993767</v>
      </c>
      <c r="DM27" s="655"/>
      <c r="DN27" s="655"/>
      <c r="DO27" s="655"/>
      <c r="DP27" s="655"/>
      <c r="DQ27" s="655"/>
      <c r="DR27" s="655"/>
      <c r="DS27" s="655"/>
      <c r="DT27" s="655"/>
      <c r="DU27" s="655"/>
      <c r="DV27" s="656"/>
      <c r="DW27" s="628">
        <v>7.3</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156766</v>
      </c>
      <c r="S28" s="624"/>
      <c r="T28" s="624"/>
      <c r="U28" s="624"/>
      <c r="V28" s="624"/>
      <c r="W28" s="624"/>
      <c r="X28" s="624"/>
      <c r="Y28" s="625"/>
      <c r="Z28" s="626">
        <v>0.7</v>
      </c>
      <c r="AA28" s="626"/>
      <c r="AB28" s="626"/>
      <c r="AC28" s="626"/>
      <c r="AD28" s="627" t="s">
        <v>110</v>
      </c>
      <c r="AE28" s="627"/>
      <c r="AF28" s="627"/>
      <c r="AG28" s="627"/>
      <c r="AH28" s="627"/>
      <c r="AI28" s="627"/>
      <c r="AJ28" s="627"/>
      <c r="AK28" s="627"/>
      <c r="AL28" s="628" t="s">
        <v>110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2424880</v>
      </c>
      <c r="CS28" s="624"/>
      <c r="CT28" s="624"/>
      <c r="CU28" s="624"/>
      <c r="CV28" s="624"/>
      <c r="CW28" s="624"/>
      <c r="CX28" s="624"/>
      <c r="CY28" s="625"/>
      <c r="CZ28" s="657">
        <v>11.3</v>
      </c>
      <c r="DA28" s="658"/>
      <c r="DB28" s="658"/>
      <c r="DC28" s="659"/>
      <c r="DD28" s="632">
        <v>2285030</v>
      </c>
      <c r="DE28" s="624"/>
      <c r="DF28" s="624"/>
      <c r="DG28" s="624"/>
      <c r="DH28" s="624"/>
      <c r="DI28" s="624"/>
      <c r="DJ28" s="624"/>
      <c r="DK28" s="625"/>
      <c r="DL28" s="632">
        <v>2191163</v>
      </c>
      <c r="DM28" s="624"/>
      <c r="DN28" s="624"/>
      <c r="DO28" s="624"/>
      <c r="DP28" s="624"/>
      <c r="DQ28" s="624"/>
      <c r="DR28" s="624"/>
      <c r="DS28" s="624"/>
      <c r="DT28" s="624"/>
      <c r="DU28" s="624"/>
      <c r="DV28" s="625"/>
      <c r="DW28" s="628">
        <v>16.100000000000001</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64837</v>
      </c>
      <c r="S29" s="624"/>
      <c r="T29" s="624"/>
      <c r="U29" s="624"/>
      <c r="V29" s="624"/>
      <c r="W29" s="624"/>
      <c r="X29" s="624"/>
      <c r="Y29" s="625"/>
      <c r="Z29" s="626">
        <v>0.3</v>
      </c>
      <c r="AA29" s="626"/>
      <c r="AB29" s="626"/>
      <c r="AC29" s="626"/>
      <c r="AD29" s="627" t="s">
        <v>110</v>
      </c>
      <c r="AE29" s="627"/>
      <c r="AF29" s="627"/>
      <c r="AG29" s="627"/>
      <c r="AH29" s="627"/>
      <c r="AI29" s="627"/>
      <c r="AJ29" s="627"/>
      <c r="AK29" s="627"/>
      <c r="AL29" s="628" t="s">
        <v>110</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2424880</v>
      </c>
      <c r="CS29" s="655"/>
      <c r="CT29" s="655"/>
      <c r="CU29" s="655"/>
      <c r="CV29" s="655"/>
      <c r="CW29" s="655"/>
      <c r="CX29" s="655"/>
      <c r="CY29" s="656"/>
      <c r="CZ29" s="657">
        <v>11.3</v>
      </c>
      <c r="DA29" s="658"/>
      <c r="DB29" s="658"/>
      <c r="DC29" s="659"/>
      <c r="DD29" s="632">
        <v>2285030</v>
      </c>
      <c r="DE29" s="655"/>
      <c r="DF29" s="655"/>
      <c r="DG29" s="655"/>
      <c r="DH29" s="655"/>
      <c r="DI29" s="655"/>
      <c r="DJ29" s="655"/>
      <c r="DK29" s="656"/>
      <c r="DL29" s="632">
        <v>2191163</v>
      </c>
      <c r="DM29" s="655"/>
      <c r="DN29" s="655"/>
      <c r="DO29" s="655"/>
      <c r="DP29" s="655"/>
      <c r="DQ29" s="655"/>
      <c r="DR29" s="655"/>
      <c r="DS29" s="655"/>
      <c r="DT29" s="655"/>
      <c r="DU29" s="655"/>
      <c r="DV29" s="656"/>
      <c r="DW29" s="628">
        <v>16.100000000000001</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152065</v>
      </c>
      <c r="S30" s="624"/>
      <c r="T30" s="624"/>
      <c r="U30" s="624"/>
      <c r="V30" s="624"/>
      <c r="W30" s="624"/>
      <c r="X30" s="624"/>
      <c r="Y30" s="625"/>
      <c r="Z30" s="626">
        <v>0.7</v>
      </c>
      <c r="AA30" s="626"/>
      <c r="AB30" s="626"/>
      <c r="AC30" s="626"/>
      <c r="AD30" s="627" t="s">
        <v>110</v>
      </c>
      <c r="AE30" s="627"/>
      <c r="AF30" s="627"/>
      <c r="AG30" s="627"/>
      <c r="AH30" s="627"/>
      <c r="AI30" s="627"/>
      <c r="AJ30" s="627"/>
      <c r="AK30" s="627"/>
      <c r="AL30" s="628" t="s">
        <v>110</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99.5</v>
      </c>
      <c r="BH30" s="682"/>
      <c r="BI30" s="682"/>
      <c r="BJ30" s="682"/>
      <c r="BK30" s="682"/>
      <c r="BL30" s="682"/>
      <c r="BM30" s="618">
        <v>96.8</v>
      </c>
      <c r="BN30" s="682"/>
      <c r="BO30" s="682"/>
      <c r="BP30" s="682"/>
      <c r="BQ30" s="683"/>
      <c r="BR30" s="681">
        <v>99.5</v>
      </c>
      <c r="BS30" s="682"/>
      <c r="BT30" s="682"/>
      <c r="BU30" s="682"/>
      <c r="BV30" s="682"/>
      <c r="BW30" s="682"/>
      <c r="BX30" s="618">
        <v>96.8</v>
      </c>
      <c r="BY30" s="682"/>
      <c r="BZ30" s="682"/>
      <c r="CA30" s="682"/>
      <c r="CB30" s="683"/>
      <c r="CD30" s="686"/>
      <c r="CE30" s="687"/>
      <c r="CF30" s="637" t="s">
        <v>291</v>
      </c>
      <c r="CG30" s="638"/>
      <c r="CH30" s="638"/>
      <c r="CI30" s="638"/>
      <c r="CJ30" s="638"/>
      <c r="CK30" s="638"/>
      <c r="CL30" s="638"/>
      <c r="CM30" s="638"/>
      <c r="CN30" s="638"/>
      <c r="CO30" s="638"/>
      <c r="CP30" s="638"/>
      <c r="CQ30" s="639"/>
      <c r="CR30" s="623">
        <v>2244553</v>
      </c>
      <c r="CS30" s="624"/>
      <c r="CT30" s="624"/>
      <c r="CU30" s="624"/>
      <c r="CV30" s="624"/>
      <c r="CW30" s="624"/>
      <c r="CX30" s="624"/>
      <c r="CY30" s="625"/>
      <c r="CZ30" s="657">
        <v>10.4</v>
      </c>
      <c r="DA30" s="658"/>
      <c r="DB30" s="658"/>
      <c r="DC30" s="659"/>
      <c r="DD30" s="632">
        <v>2119411</v>
      </c>
      <c r="DE30" s="624"/>
      <c r="DF30" s="624"/>
      <c r="DG30" s="624"/>
      <c r="DH30" s="624"/>
      <c r="DI30" s="624"/>
      <c r="DJ30" s="624"/>
      <c r="DK30" s="625"/>
      <c r="DL30" s="632">
        <v>2025544</v>
      </c>
      <c r="DM30" s="624"/>
      <c r="DN30" s="624"/>
      <c r="DO30" s="624"/>
      <c r="DP30" s="624"/>
      <c r="DQ30" s="624"/>
      <c r="DR30" s="624"/>
      <c r="DS30" s="624"/>
      <c r="DT30" s="624"/>
      <c r="DU30" s="624"/>
      <c r="DV30" s="625"/>
      <c r="DW30" s="628">
        <v>14.9</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876160</v>
      </c>
      <c r="S31" s="624"/>
      <c r="T31" s="624"/>
      <c r="U31" s="624"/>
      <c r="V31" s="624"/>
      <c r="W31" s="624"/>
      <c r="X31" s="624"/>
      <c r="Y31" s="625"/>
      <c r="Z31" s="626">
        <v>3.9</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99.4</v>
      </c>
      <c r="BH31" s="655"/>
      <c r="BI31" s="655"/>
      <c r="BJ31" s="655"/>
      <c r="BK31" s="655"/>
      <c r="BL31" s="655"/>
      <c r="BM31" s="629">
        <v>98</v>
      </c>
      <c r="BN31" s="679"/>
      <c r="BO31" s="679"/>
      <c r="BP31" s="679"/>
      <c r="BQ31" s="680"/>
      <c r="BR31" s="678">
        <v>99.5</v>
      </c>
      <c r="BS31" s="655"/>
      <c r="BT31" s="655"/>
      <c r="BU31" s="655"/>
      <c r="BV31" s="655"/>
      <c r="BW31" s="655"/>
      <c r="BX31" s="629">
        <v>98.2</v>
      </c>
      <c r="BY31" s="679"/>
      <c r="BZ31" s="679"/>
      <c r="CA31" s="679"/>
      <c r="CB31" s="680"/>
      <c r="CD31" s="686"/>
      <c r="CE31" s="687"/>
      <c r="CF31" s="637" t="s">
        <v>295</v>
      </c>
      <c r="CG31" s="638"/>
      <c r="CH31" s="638"/>
      <c r="CI31" s="638"/>
      <c r="CJ31" s="638"/>
      <c r="CK31" s="638"/>
      <c r="CL31" s="638"/>
      <c r="CM31" s="638"/>
      <c r="CN31" s="638"/>
      <c r="CO31" s="638"/>
      <c r="CP31" s="638"/>
      <c r="CQ31" s="639"/>
      <c r="CR31" s="623">
        <v>180327</v>
      </c>
      <c r="CS31" s="655"/>
      <c r="CT31" s="655"/>
      <c r="CU31" s="655"/>
      <c r="CV31" s="655"/>
      <c r="CW31" s="655"/>
      <c r="CX31" s="655"/>
      <c r="CY31" s="656"/>
      <c r="CZ31" s="657">
        <v>0.8</v>
      </c>
      <c r="DA31" s="658"/>
      <c r="DB31" s="658"/>
      <c r="DC31" s="659"/>
      <c r="DD31" s="632">
        <v>165619</v>
      </c>
      <c r="DE31" s="655"/>
      <c r="DF31" s="655"/>
      <c r="DG31" s="655"/>
      <c r="DH31" s="655"/>
      <c r="DI31" s="655"/>
      <c r="DJ31" s="655"/>
      <c r="DK31" s="656"/>
      <c r="DL31" s="632">
        <v>165619</v>
      </c>
      <c r="DM31" s="655"/>
      <c r="DN31" s="655"/>
      <c r="DO31" s="655"/>
      <c r="DP31" s="655"/>
      <c r="DQ31" s="655"/>
      <c r="DR31" s="655"/>
      <c r="DS31" s="655"/>
      <c r="DT31" s="655"/>
      <c r="DU31" s="655"/>
      <c r="DV31" s="656"/>
      <c r="DW31" s="628">
        <v>1.2</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264165</v>
      </c>
      <c r="S32" s="624"/>
      <c r="T32" s="624"/>
      <c r="U32" s="624"/>
      <c r="V32" s="624"/>
      <c r="W32" s="624"/>
      <c r="X32" s="624"/>
      <c r="Y32" s="625"/>
      <c r="Z32" s="626">
        <v>1.2</v>
      </c>
      <c r="AA32" s="626"/>
      <c r="AB32" s="626"/>
      <c r="AC32" s="626"/>
      <c r="AD32" s="627">
        <v>663</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99.5</v>
      </c>
      <c r="BH32" s="691"/>
      <c r="BI32" s="691"/>
      <c r="BJ32" s="691"/>
      <c r="BK32" s="691"/>
      <c r="BL32" s="691"/>
      <c r="BM32" s="692">
        <v>95.7</v>
      </c>
      <c r="BN32" s="691"/>
      <c r="BO32" s="691"/>
      <c r="BP32" s="691"/>
      <c r="BQ32" s="693"/>
      <c r="BR32" s="690">
        <v>99.3</v>
      </c>
      <c r="BS32" s="691"/>
      <c r="BT32" s="691"/>
      <c r="BU32" s="691"/>
      <c r="BV32" s="691"/>
      <c r="BW32" s="691"/>
      <c r="BX32" s="692">
        <v>95.2</v>
      </c>
      <c r="BY32" s="691"/>
      <c r="BZ32" s="691"/>
      <c r="CA32" s="691"/>
      <c r="CB32" s="693"/>
      <c r="CD32" s="688"/>
      <c r="CE32" s="689"/>
      <c r="CF32" s="637" t="s">
        <v>298</v>
      </c>
      <c r="CG32" s="638"/>
      <c r="CH32" s="638"/>
      <c r="CI32" s="638"/>
      <c r="CJ32" s="638"/>
      <c r="CK32" s="638"/>
      <c r="CL32" s="638"/>
      <c r="CM32" s="638"/>
      <c r="CN32" s="638"/>
      <c r="CO32" s="638"/>
      <c r="CP32" s="638"/>
      <c r="CQ32" s="639"/>
      <c r="CR32" s="623" t="s">
        <v>110</v>
      </c>
      <c r="CS32" s="624"/>
      <c r="CT32" s="624"/>
      <c r="CU32" s="624"/>
      <c r="CV32" s="624"/>
      <c r="CW32" s="624"/>
      <c r="CX32" s="624"/>
      <c r="CY32" s="625"/>
      <c r="CZ32" s="657" t="s">
        <v>110</v>
      </c>
      <c r="DA32" s="658"/>
      <c r="DB32" s="658"/>
      <c r="DC32" s="659"/>
      <c r="DD32" s="632" t="s">
        <v>110</v>
      </c>
      <c r="DE32" s="624"/>
      <c r="DF32" s="624"/>
      <c r="DG32" s="624"/>
      <c r="DH32" s="624"/>
      <c r="DI32" s="624"/>
      <c r="DJ32" s="624"/>
      <c r="DK32" s="625"/>
      <c r="DL32" s="632" t="s">
        <v>110</v>
      </c>
      <c r="DM32" s="624"/>
      <c r="DN32" s="624"/>
      <c r="DO32" s="624"/>
      <c r="DP32" s="624"/>
      <c r="DQ32" s="624"/>
      <c r="DR32" s="624"/>
      <c r="DS32" s="624"/>
      <c r="DT32" s="624"/>
      <c r="DU32" s="624"/>
      <c r="DV32" s="625"/>
      <c r="DW32" s="628" t="s">
        <v>110</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3167800</v>
      </c>
      <c r="S33" s="624"/>
      <c r="T33" s="624"/>
      <c r="U33" s="624"/>
      <c r="V33" s="624"/>
      <c r="W33" s="624"/>
      <c r="X33" s="624"/>
      <c r="Y33" s="625"/>
      <c r="Z33" s="626">
        <v>14</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9370789</v>
      </c>
      <c r="CS33" s="655"/>
      <c r="CT33" s="655"/>
      <c r="CU33" s="655"/>
      <c r="CV33" s="655"/>
      <c r="CW33" s="655"/>
      <c r="CX33" s="655"/>
      <c r="CY33" s="656"/>
      <c r="CZ33" s="657">
        <v>43.6</v>
      </c>
      <c r="DA33" s="658"/>
      <c r="DB33" s="658"/>
      <c r="DC33" s="659"/>
      <c r="DD33" s="632">
        <v>8029215</v>
      </c>
      <c r="DE33" s="655"/>
      <c r="DF33" s="655"/>
      <c r="DG33" s="655"/>
      <c r="DH33" s="655"/>
      <c r="DI33" s="655"/>
      <c r="DJ33" s="655"/>
      <c r="DK33" s="656"/>
      <c r="DL33" s="632">
        <v>4827819</v>
      </c>
      <c r="DM33" s="655"/>
      <c r="DN33" s="655"/>
      <c r="DO33" s="655"/>
      <c r="DP33" s="655"/>
      <c r="DQ33" s="655"/>
      <c r="DR33" s="655"/>
      <c r="DS33" s="655"/>
      <c r="DT33" s="655"/>
      <c r="DU33" s="655"/>
      <c r="DV33" s="656"/>
      <c r="DW33" s="628">
        <v>35.6</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2348180</v>
      </c>
      <c r="CS34" s="624"/>
      <c r="CT34" s="624"/>
      <c r="CU34" s="624"/>
      <c r="CV34" s="624"/>
      <c r="CW34" s="624"/>
      <c r="CX34" s="624"/>
      <c r="CY34" s="625"/>
      <c r="CZ34" s="657">
        <v>10.9</v>
      </c>
      <c r="DA34" s="658"/>
      <c r="DB34" s="658"/>
      <c r="DC34" s="659"/>
      <c r="DD34" s="632">
        <v>1923192</v>
      </c>
      <c r="DE34" s="624"/>
      <c r="DF34" s="624"/>
      <c r="DG34" s="624"/>
      <c r="DH34" s="624"/>
      <c r="DI34" s="624"/>
      <c r="DJ34" s="624"/>
      <c r="DK34" s="625"/>
      <c r="DL34" s="632">
        <v>1825595</v>
      </c>
      <c r="DM34" s="624"/>
      <c r="DN34" s="624"/>
      <c r="DO34" s="624"/>
      <c r="DP34" s="624"/>
      <c r="DQ34" s="624"/>
      <c r="DR34" s="624"/>
      <c r="DS34" s="624"/>
      <c r="DT34" s="624"/>
      <c r="DU34" s="624"/>
      <c r="DV34" s="625"/>
      <c r="DW34" s="628">
        <v>13.4</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927200</v>
      </c>
      <c r="S35" s="624"/>
      <c r="T35" s="624"/>
      <c r="U35" s="624"/>
      <c r="V35" s="624"/>
      <c r="W35" s="624"/>
      <c r="X35" s="624"/>
      <c r="Y35" s="625"/>
      <c r="Z35" s="626">
        <v>4.0999999999999996</v>
      </c>
      <c r="AA35" s="626"/>
      <c r="AB35" s="626"/>
      <c r="AC35" s="626"/>
      <c r="AD35" s="627" t="s">
        <v>110</v>
      </c>
      <c r="AE35" s="627"/>
      <c r="AF35" s="627"/>
      <c r="AG35" s="627"/>
      <c r="AH35" s="627"/>
      <c r="AI35" s="627"/>
      <c r="AJ35" s="627"/>
      <c r="AK35" s="627"/>
      <c r="AL35" s="628" t="s">
        <v>110</v>
      </c>
      <c r="AM35" s="629"/>
      <c r="AN35" s="629"/>
      <c r="AO35" s="630"/>
      <c r="AP35" s="186"/>
      <c r="AQ35" s="634" t="s">
        <v>306</v>
      </c>
      <c r="AR35" s="635"/>
      <c r="AS35" s="635"/>
      <c r="AT35" s="635"/>
      <c r="AU35" s="635"/>
      <c r="AV35" s="635"/>
      <c r="AW35" s="635"/>
      <c r="AX35" s="635"/>
      <c r="AY35" s="636"/>
      <c r="AZ35" s="612">
        <v>2567353</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97573</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178604</v>
      </c>
      <c r="CS35" s="655"/>
      <c r="CT35" s="655"/>
      <c r="CU35" s="655"/>
      <c r="CV35" s="655"/>
      <c r="CW35" s="655"/>
      <c r="CX35" s="655"/>
      <c r="CY35" s="656"/>
      <c r="CZ35" s="657">
        <v>0.8</v>
      </c>
      <c r="DA35" s="658"/>
      <c r="DB35" s="658"/>
      <c r="DC35" s="659"/>
      <c r="DD35" s="632">
        <v>94301</v>
      </c>
      <c r="DE35" s="655"/>
      <c r="DF35" s="655"/>
      <c r="DG35" s="655"/>
      <c r="DH35" s="655"/>
      <c r="DI35" s="655"/>
      <c r="DJ35" s="655"/>
      <c r="DK35" s="656"/>
      <c r="DL35" s="632">
        <v>92757</v>
      </c>
      <c r="DM35" s="655"/>
      <c r="DN35" s="655"/>
      <c r="DO35" s="655"/>
      <c r="DP35" s="655"/>
      <c r="DQ35" s="655"/>
      <c r="DR35" s="655"/>
      <c r="DS35" s="655"/>
      <c r="DT35" s="655"/>
      <c r="DU35" s="655"/>
      <c r="DV35" s="656"/>
      <c r="DW35" s="628">
        <v>0.7</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22600822</v>
      </c>
      <c r="S36" s="696"/>
      <c r="T36" s="696"/>
      <c r="U36" s="696"/>
      <c r="V36" s="696"/>
      <c r="W36" s="696"/>
      <c r="X36" s="696"/>
      <c r="Y36" s="697"/>
      <c r="Z36" s="698">
        <v>100</v>
      </c>
      <c r="AA36" s="698"/>
      <c r="AB36" s="698"/>
      <c r="AC36" s="698"/>
      <c r="AD36" s="699">
        <v>12649438</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705421</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12582</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1367909</v>
      </c>
      <c r="CS36" s="624"/>
      <c r="CT36" s="624"/>
      <c r="CU36" s="624"/>
      <c r="CV36" s="624"/>
      <c r="CW36" s="624"/>
      <c r="CX36" s="624"/>
      <c r="CY36" s="625"/>
      <c r="CZ36" s="657">
        <v>6.4</v>
      </c>
      <c r="DA36" s="658"/>
      <c r="DB36" s="658"/>
      <c r="DC36" s="659"/>
      <c r="DD36" s="632">
        <v>896694</v>
      </c>
      <c r="DE36" s="624"/>
      <c r="DF36" s="624"/>
      <c r="DG36" s="624"/>
      <c r="DH36" s="624"/>
      <c r="DI36" s="624"/>
      <c r="DJ36" s="624"/>
      <c r="DK36" s="625"/>
      <c r="DL36" s="632">
        <v>760631</v>
      </c>
      <c r="DM36" s="624"/>
      <c r="DN36" s="624"/>
      <c r="DO36" s="624"/>
      <c r="DP36" s="624"/>
      <c r="DQ36" s="624"/>
      <c r="DR36" s="624"/>
      <c r="DS36" s="624"/>
      <c r="DT36" s="624"/>
      <c r="DU36" s="624"/>
      <c r="DV36" s="625"/>
      <c r="DW36" s="628">
        <v>5.6</v>
      </c>
      <c r="DX36" s="653"/>
      <c r="DY36" s="653"/>
      <c r="DZ36" s="653"/>
      <c r="EA36" s="653"/>
      <c r="EB36" s="653"/>
      <c r="EC36" s="654"/>
    </row>
    <row r="37" spans="2:133" ht="11.25" customHeight="1">
      <c r="AQ37" s="702" t="s">
        <v>313</v>
      </c>
      <c r="AR37" s="703"/>
      <c r="AS37" s="703"/>
      <c r="AT37" s="703"/>
      <c r="AU37" s="703"/>
      <c r="AV37" s="703"/>
      <c r="AW37" s="703"/>
      <c r="AX37" s="703"/>
      <c r="AY37" s="704"/>
      <c r="AZ37" s="623">
        <v>261176</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4955</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37738</v>
      </c>
      <c r="CS37" s="655"/>
      <c r="CT37" s="655"/>
      <c r="CU37" s="655"/>
      <c r="CV37" s="655"/>
      <c r="CW37" s="655"/>
      <c r="CX37" s="655"/>
      <c r="CY37" s="656"/>
      <c r="CZ37" s="657">
        <v>0.2</v>
      </c>
      <c r="DA37" s="658"/>
      <c r="DB37" s="658"/>
      <c r="DC37" s="659"/>
      <c r="DD37" s="632">
        <v>36962</v>
      </c>
      <c r="DE37" s="655"/>
      <c r="DF37" s="655"/>
      <c r="DG37" s="655"/>
      <c r="DH37" s="655"/>
      <c r="DI37" s="655"/>
      <c r="DJ37" s="655"/>
      <c r="DK37" s="656"/>
      <c r="DL37" s="632">
        <v>36962</v>
      </c>
      <c r="DM37" s="655"/>
      <c r="DN37" s="655"/>
      <c r="DO37" s="655"/>
      <c r="DP37" s="655"/>
      <c r="DQ37" s="655"/>
      <c r="DR37" s="655"/>
      <c r="DS37" s="655"/>
      <c r="DT37" s="655"/>
      <c r="DU37" s="655"/>
      <c r="DV37" s="656"/>
      <c r="DW37" s="628">
        <v>0.3</v>
      </c>
      <c r="DX37" s="653"/>
      <c r="DY37" s="653"/>
      <c r="DZ37" s="653"/>
      <c r="EA37" s="653"/>
      <c r="EB37" s="653"/>
      <c r="EC37" s="654"/>
    </row>
    <row r="38" spans="2:133" ht="11.25" customHeight="1">
      <c r="AQ38" s="702" t="s">
        <v>316</v>
      </c>
      <c r="AR38" s="703"/>
      <c r="AS38" s="703"/>
      <c r="AT38" s="703"/>
      <c r="AU38" s="703"/>
      <c r="AV38" s="703"/>
      <c r="AW38" s="703"/>
      <c r="AX38" s="703"/>
      <c r="AY38" s="704"/>
      <c r="AZ38" s="623">
        <v>37089</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8463</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2566993</v>
      </c>
      <c r="CS38" s="624"/>
      <c r="CT38" s="624"/>
      <c r="CU38" s="624"/>
      <c r="CV38" s="624"/>
      <c r="CW38" s="624"/>
      <c r="CX38" s="624"/>
      <c r="CY38" s="625"/>
      <c r="CZ38" s="657">
        <v>11.9</v>
      </c>
      <c r="DA38" s="658"/>
      <c r="DB38" s="658"/>
      <c r="DC38" s="659"/>
      <c r="DD38" s="632">
        <v>2329790</v>
      </c>
      <c r="DE38" s="624"/>
      <c r="DF38" s="624"/>
      <c r="DG38" s="624"/>
      <c r="DH38" s="624"/>
      <c r="DI38" s="624"/>
      <c r="DJ38" s="624"/>
      <c r="DK38" s="625"/>
      <c r="DL38" s="632">
        <v>2148836</v>
      </c>
      <c r="DM38" s="624"/>
      <c r="DN38" s="624"/>
      <c r="DO38" s="624"/>
      <c r="DP38" s="624"/>
      <c r="DQ38" s="624"/>
      <c r="DR38" s="624"/>
      <c r="DS38" s="624"/>
      <c r="DT38" s="624"/>
      <c r="DU38" s="624"/>
      <c r="DV38" s="625"/>
      <c r="DW38" s="628">
        <v>15.8</v>
      </c>
      <c r="DX38" s="653"/>
      <c r="DY38" s="653"/>
      <c r="DZ38" s="653"/>
      <c r="EA38" s="653"/>
      <c r="EB38" s="653"/>
      <c r="EC38" s="654"/>
    </row>
    <row r="39" spans="2:133" ht="11.25" customHeight="1">
      <c r="AQ39" s="702" t="s">
        <v>319</v>
      </c>
      <c r="AR39" s="703"/>
      <c r="AS39" s="703"/>
      <c r="AT39" s="703"/>
      <c r="AU39" s="703"/>
      <c r="AV39" s="703"/>
      <c r="AW39" s="703"/>
      <c r="AX39" s="703"/>
      <c r="AY39" s="704"/>
      <c r="AZ39" s="623">
        <v>10713</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82</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2846930</v>
      </c>
      <c r="CS39" s="655"/>
      <c r="CT39" s="655"/>
      <c r="CU39" s="655"/>
      <c r="CV39" s="655"/>
      <c r="CW39" s="655"/>
      <c r="CX39" s="655"/>
      <c r="CY39" s="656"/>
      <c r="CZ39" s="657">
        <v>13.2</v>
      </c>
      <c r="DA39" s="658"/>
      <c r="DB39" s="658"/>
      <c r="DC39" s="659"/>
      <c r="DD39" s="632">
        <v>2783065</v>
      </c>
      <c r="DE39" s="655"/>
      <c r="DF39" s="655"/>
      <c r="DG39" s="655"/>
      <c r="DH39" s="655"/>
      <c r="DI39" s="655"/>
      <c r="DJ39" s="655"/>
      <c r="DK39" s="656"/>
      <c r="DL39" s="632" t="s">
        <v>110</v>
      </c>
      <c r="DM39" s="655"/>
      <c r="DN39" s="655"/>
      <c r="DO39" s="655"/>
      <c r="DP39" s="655"/>
      <c r="DQ39" s="655"/>
      <c r="DR39" s="655"/>
      <c r="DS39" s="655"/>
      <c r="DT39" s="655"/>
      <c r="DU39" s="655"/>
      <c r="DV39" s="656"/>
      <c r="DW39" s="628" t="s">
        <v>110</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339778</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146</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62173</v>
      </c>
      <c r="CS40" s="624"/>
      <c r="CT40" s="624"/>
      <c r="CU40" s="624"/>
      <c r="CV40" s="624"/>
      <c r="CW40" s="624"/>
      <c r="CX40" s="624"/>
      <c r="CY40" s="625"/>
      <c r="CZ40" s="657">
        <v>0.3</v>
      </c>
      <c r="DA40" s="658"/>
      <c r="DB40" s="658"/>
      <c r="DC40" s="659"/>
      <c r="DD40" s="632">
        <v>2173</v>
      </c>
      <c r="DE40" s="624"/>
      <c r="DF40" s="624"/>
      <c r="DG40" s="624"/>
      <c r="DH40" s="624"/>
      <c r="DI40" s="624"/>
      <c r="DJ40" s="624"/>
      <c r="DK40" s="625"/>
      <c r="DL40" s="632" t="s">
        <v>110</v>
      </c>
      <c r="DM40" s="624"/>
      <c r="DN40" s="624"/>
      <c r="DO40" s="624"/>
      <c r="DP40" s="624"/>
      <c r="DQ40" s="624"/>
      <c r="DR40" s="624"/>
      <c r="DS40" s="624"/>
      <c r="DT40" s="624"/>
      <c r="DU40" s="624"/>
      <c r="DV40" s="625"/>
      <c r="DW40" s="628" t="s">
        <v>110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1213176</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357</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208</v>
      </c>
      <c r="CS41" s="655"/>
      <c r="CT41" s="655"/>
      <c r="CU41" s="655"/>
      <c r="CV41" s="655"/>
      <c r="CW41" s="655"/>
      <c r="CX41" s="655"/>
      <c r="CY41" s="656"/>
      <c r="CZ41" s="657" t="s">
        <v>208</v>
      </c>
      <c r="DA41" s="658"/>
      <c r="DB41" s="658"/>
      <c r="DC41" s="659"/>
      <c r="DD41" s="632" t="s">
        <v>208</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3180272</v>
      </c>
      <c r="CS42" s="624"/>
      <c r="CT42" s="624"/>
      <c r="CU42" s="624"/>
      <c r="CV42" s="624"/>
      <c r="CW42" s="624"/>
      <c r="CX42" s="624"/>
      <c r="CY42" s="625"/>
      <c r="CZ42" s="657">
        <v>14.8</v>
      </c>
      <c r="DA42" s="706"/>
      <c r="DB42" s="706"/>
      <c r="DC42" s="707"/>
      <c r="DD42" s="632">
        <v>358516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4823</v>
      </c>
      <c r="CS43" s="655"/>
      <c r="CT43" s="655"/>
      <c r="CU43" s="655"/>
      <c r="CV43" s="655"/>
      <c r="CW43" s="655"/>
      <c r="CX43" s="655"/>
      <c r="CY43" s="656"/>
      <c r="CZ43" s="657">
        <v>0</v>
      </c>
      <c r="DA43" s="658"/>
      <c r="DB43" s="658"/>
      <c r="DC43" s="659"/>
      <c r="DD43" s="632">
        <v>1306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3007719</v>
      </c>
      <c r="CS44" s="624"/>
      <c r="CT44" s="624"/>
      <c r="CU44" s="624"/>
      <c r="CV44" s="624"/>
      <c r="CW44" s="624"/>
      <c r="CX44" s="624"/>
      <c r="CY44" s="625"/>
      <c r="CZ44" s="657">
        <v>14</v>
      </c>
      <c r="DA44" s="706"/>
      <c r="DB44" s="706"/>
      <c r="DC44" s="707"/>
      <c r="DD44" s="632">
        <v>333241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1161978</v>
      </c>
      <c r="CS45" s="655"/>
      <c r="CT45" s="655"/>
      <c r="CU45" s="655"/>
      <c r="CV45" s="655"/>
      <c r="CW45" s="655"/>
      <c r="CX45" s="655"/>
      <c r="CY45" s="656"/>
      <c r="CZ45" s="657">
        <v>5.4</v>
      </c>
      <c r="DA45" s="658"/>
      <c r="DB45" s="658"/>
      <c r="DC45" s="659"/>
      <c r="DD45" s="632">
        <v>75637</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1730489</v>
      </c>
      <c r="CS46" s="624"/>
      <c r="CT46" s="624"/>
      <c r="CU46" s="624"/>
      <c r="CV46" s="624"/>
      <c r="CW46" s="624"/>
      <c r="CX46" s="624"/>
      <c r="CY46" s="625"/>
      <c r="CZ46" s="657">
        <v>8.1</v>
      </c>
      <c r="DA46" s="706"/>
      <c r="DB46" s="706"/>
      <c r="DC46" s="707"/>
      <c r="DD46" s="632">
        <v>247682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v>172553</v>
      </c>
      <c r="CS47" s="655"/>
      <c r="CT47" s="655"/>
      <c r="CU47" s="655"/>
      <c r="CV47" s="655"/>
      <c r="CW47" s="655"/>
      <c r="CX47" s="655"/>
      <c r="CY47" s="656"/>
      <c r="CZ47" s="657">
        <v>0.8</v>
      </c>
      <c r="DA47" s="658"/>
      <c r="DB47" s="658"/>
      <c r="DC47" s="659"/>
      <c r="DD47" s="632">
        <v>25275</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21494052</v>
      </c>
      <c r="CS49" s="691"/>
      <c r="CT49" s="691"/>
      <c r="CU49" s="691"/>
      <c r="CV49" s="691"/>
      <c r="CW49" s="691"/>
      <c r="CX49" s="691"/>
      <c r="CY49" s="718"/>
      <c r="CZ49" s="719">
        <v>100</v>
      </c>
      <c r="DA49" s="720"/>
      <c r="DB49" s="720"/>
      <c r="DC49" s="721"/>
      <c r="DD49" s="722">
        <v>14396207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EA134"/>
  <sheetViews>
    <sheetView tabSelected="1"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22531</v>
      </c>
      <c r="R7" s="753"/>
      <c r="S7" s="753"/>
      <c r="T7" s="753"/>
      <c r="U7" s="753"/>
      <c r="V7" s="753">
        <v>21430</v>
      </c>
      <c r="W7" s="753"/>
      <c r="X7" s="753"/>
      <c r="Y7" s="753"/>
      <c r="Z7" s="753"/>
      <c r="AA7" s="753">
        <v>1101</v>
      </c>
      <c r="AB7" s="753"/>
      <c r="AC7" s="753"/>
      <c r="AD7" s="753"/>
      <c r="AE7" s="754"/>
      <c r="AF7" s="755">
        <v>880</v>
      </c>
      <c r="AG7" s="756"/>
      <c r="AH7" s="756"/>
      <c r="AI7" s="756"/>
      <c r="AJ7" s="757"/>
      <c r="AK7" s="792">
        <v>152</v>
      </c>
      <c r="AL7" s="793"/>
      <c r="AM7" s="793"/>
      <c r="AN7" s="793"/>
      <c r="AO7" s="793"/>
      <c r="AP7" s="793">
        <v>21150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545</v>
      </c>
      <c r="BS7" s="796" t="s">
        <v>546</v>
      </c>
      <c r="BT7" s="797"/>
      <c r="BU7" s="797"/>
      <c r="BV7" s="797"/>
      <c r="BW7" s="797"/>
      <c r="BX7" s="797"/>
      <c r="BY7" s="797"/>
      <c r="BZ7" s="797"/>
      <c r="CA7" s="797"/>
      <c r="CB7" s="797"/>
      <c r="CC7" s="797"/>
      <c r="CD7" s="797"/>
      <c r="CE7" s="797"/>
      <c r="CF7" s="797"/>
      <c r="CG7" s="798"/>
      <c r="CH7" s="789">
        <v>120</v>
      </c>
      <c r="CI7" s="790"/>
      <c r="CJ7" s="790"/>
      <c r="CK7" s="790"/>
      <c r="CL7" s="791"/>
      <c r="CM7" s="789">
        <v>7398</v>
      </c>
      <c r="CN7" s="790"/>
      <c r="CO7" s="790"/>
      <c r="CP7" s="790"/>
      <c r="CQ7" s="791"/>
      <c r="CR7" s="789">
        <v>0</v>
      </c>
      <c r="CS7" s="790"/>
      <c r="CT7" s="790"/>
      <c r="CU7" s="790"/>
      <c r="CV7" s="791"/>
      <c r="CW7" s="789">
        <v>0</v>
      </c>
      <c r="CX7" s="790"/>
      <c r="CY7" s="790"/>
      <c r="CZ7" s="790"/>
      <c r="DA7" s="791"/>
      <c r="DB7" s="789">
        <v>159</v>
      </c>
      <c r="DC7" s="790"/>
      <c r="DD7" s="790"/>
      <c r="DE7" s="790"/>
      <c r="DF7" s="791"/>
      <c r="DG7" s="789">
        <v>0</v>
      </c>
      <c r="DH7" s="790"/>
      <c r="DI7" s="790"/>
      <c r="DJ7" s="790"/>
      <c r="DK7" s="791"/>
      <c r="DL7" s="789">
        <v>188</v>
      </c>
      <c r="DM7" s="790"/>
      <c r="DN7" s="790"/>
      <c r="DO7" s="790"/>
      <c r="DP7" s="791"/>
      <c r="DQ7" s="789">
        <v>19</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22531</v>
      </c>
      <c r="R23" s="812"/>
      <c r="S23" s="812"/>
      <c r="T23" s="812"/>
      <c r="U23" s="812"/>
      <c r="V23" s="812">
        <v>21430</v>
      </c>
      <c r="W23" s="812"/>
      <c r="X23" s="812"/>
      <c r="Y23" s="812"/>
      <c r="Z23" s="812"/>
      <c r="AA23" s="812">
        <v>1100834</v>
      </c>
      <c r="AB23" s="812"/>
      <c r="AC23" s="812"/>
      <c r="AD23" s="812"/>
      <c r="AE23" s="813"/>
      <c r="AF23" s="814">
        <v>880</v>
      </c>
      <c r="AG23" s="812"/>
      <c r="AH23" s="812"/>
      <c r="AI23" s="812"/>
      <c r="AJ23" s="815"/>
      <c r="AK23" s="816"/>
      <c r="AL23" s="817"/>
      <c r="AM23" s="817"/>
      <c r="AN23" s="817"/>
      <c r="AO23" s="817"/>
      <c r="AP23" s="812">
        <v>21150</v>
      </c>
      <c r="AQ23" s="812"/>
      <c r="AR23" s="812"/>
      <c r="AS23" s="812"/>
      <c r="AT23" s="812"/>
      <c r="AU23" s="818"/>
      <c r="AV23" s="818"/>
      <c r="AW23" s="818"/>
      <c r="AX23" s="818"/>
      <c r="AY23" s="819"/>
      <c r="AZ23" s="827" t="s">
        <v>110</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5444</v>
      </c>
      <c r="R28" s="841"/>
      <c r="S28" s="841"/>
      <c r="T28" s="841"/>
      <c r="U28" s="841"/>
      <c r="V28" s="841">
        <v>5331</v>
      </c>
      <c r="W28" s="841"/>
      <c r="X28" s="841"/>
      <c r="Y28" s="841"/>
      <c r="Z28" s="841"/>
      <c r="AA28" s="841">
        <v>114</v>
      </c>
      <c r="AB28" s="841"/>
      <c r="AC28" s="841"/>
      <c r="AD28" s="841"/>
      <c r="AE28" s="842"/>
      <c r="AF28" s="843">
        <v>114</v>
      </c>
      <c r="AG28" s="841"/>
      <c r="AH28" s="841"/>
      <c r="AI28" s="841"/>
      <c r="AJ28" s="844"/>
      <c r="AK28" s="845">
        <v>551</v>
      </c>
      <c r="AL28" s="836"/>
      <c r="AM28" s="836"/>
      <c r="AN28" s="836"/>
      <c r="AO28" s="836"/>
      <c r="AP28" s="836">
        <v>42</v>
      </c>
      <c r="AQ28" s="836"/>
      <c r="AR28" s="836"/>
      <c r="AS28" s="836"/>
      <c r="AT28" s="836"/>
      <c r="AU28" s="836">
        <v>3</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3513</v>
      </c>
      <c r="R29" s="777"/>
      <c r="S29" s="777"/>
      <c r="T29" s="777"/>
      <c r="U29" s="777"/>
      <c r="V29" s="777">
        <v>3333</v>
      </c>
      <c r="W29" s="777"/>
      <c r="X29" s="777"/>
      <c r="Y29" s="777"/>
      <c r="Z29" s="777"/>
      <c r="AA29" s="777">
        <v>180</v>
      </c>
      <c r="AB29" s="777"/>
      <c r="AC29" s="777"/>
      <c r="AD29" s="777"/>
      <c r="AE29" s="778"/>
      <c r="AF29" s="779">
        <v>180</v>
      </c>
      <c r="AG29" s="780"/>
      <c r="AH29" s="780"/>
      <c r="AI29" s="780"/>
      <c r="AJ29" s="781"/>
      <c r="AK29" s="848">
        <v>573</v>
      </c>
      <c r="AL29" s="849"/>
      <c r="AM29" s="849"/>
      <c r="AN29" s="849"/>
      <c r="AO29" s="849"/>
      <c r="AP29" s="849">
        <v>0</v>
      </c>
      <c r="AQ29" s="849"/>
      <c r="AR29" s="849"/>
      <c r="AS29" s="849"/>
      <c r="AT29" s="849"/>
      <c r="AU29" s="849">
        <v>0</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347</v>
      </c>
      <c r="R30" s="777"/>
      <c r="S30" s="777"/>
      <c r="T30" s="777"/>
      <c r="U30" s="777"/>
      <c r="V30" s="777">
        <v>343</v>
      </c>
      <c r="W30" s="777"/>
      <c r="X30" s="777"/>
      <c r="Y30" s="777"/>
      <c r="Z30" s="777"/>
      <c r="AA30" s="777">
        <v>4</v>
      </c>
      <c r="AB30" s="777"/>
      <c r="AC30" s="777"/>
      <c r="AD30" s="777"/>
      <c r="AE30" s="778"/>
      <c r="AF30" s="779">
        <v>4</v>
      </c>
      <c r="AG30" s="780"/>
      <c r="AH30" s="780"/>
      <c r="AI30" s="780"/>
      <c r="AJ30" s="781"/>
      <c r="AK30" s="848">
        <v>141</v>
      </c>
      <c r="AL30" s="849"/>
      <c r="AM30" s="849"/>
      <c r="AN30" s="849"/>
      <c r="AO30" s="849"/>
      <c r="AP30" s="849">
        <v>0</v>
      </c>
      <c r="AQ30" s="849"/>
      <c r="AR30" s="849"/>
      <c r="AS30" s="849"/>
      <c r="AT30" s="849"/>
      <c r="AU30" s="849">
        <v>0</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1022</v>
      </c>
      <c r="R31" s="777"/>
      <c r="S31" s="777"/>
      <c r="T31" s="777"/>
      <c r="U31" s="777"/>
      <c r="V31" s="777">
        <v>10</v>
      </c>
      <c r="W31" s="777"/>
      <c r="X31" s="777"/>
      <c r="Y31" s="777"/>
      <c r="Z31" s="777"/>
      <c r="AA31" s="777">
        <v>1012</v>
      </c>
      <c r="AB31" s="777"/>
      <c r="AC31" s="777"/>
      <c r="AD31" s="777"/>
      <c r="AE31" s="778"/>
      <c r="AF31" s="779">
        <v>1013</v>
      </c>
      <c r="AG31" s="780"/>
      <c r="AH31" s="780"/>
      <c r="AI31" s="780"/>
      <c r="AJ31" s="781"/>
      <c r="AK31" s="848">
        <v>0</v>
      </c>
      <c r="AL31" s="849"/>
      <c r="AM31" s="849"/>
      <c r="AN31" s="849"/>
      <c r="AO31" s="849"/>
      <c r="AP31" s="849">
        <v>1610</v>
      </c>
      <c r="AQ31" s="849"/>
      <c r="AR31" s="849"/>
      <c r="AS31" s="849"/>
      <c r="AT31" s="849"/>
      <c r="AU31" s="849">
        <v>0</v>
      </c>
      <c r="AV31" s="849"/>
      <c r="AW31" s="849"/>
      <c r="AX31" s="849"/>
      <c r="AY31" s="849"/>
      <c r="AZ31" s="850" t="s">
        <v>537</v>
      </c>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299</v>
      </c>
      <c r="R32" s="777"/>
      <c r="S32" s="777"/>
      <c r="T32" s="777"/>
      <c r="U32" s="777"/>
      <c r="V32" s="777">
        <v>9</v>
      </c>
      <c r="W32" s="777"/>
      <c r="X32" s="777"/>
      <c r="Y32" s="777"/>
      <c r="Z32" s="777"/>
      <c r="AA32" s="777">
        <v>290</v>
      </c>
      <c r="AB32" s="777"/>
      <c r="AC32" s="777"/>
      <c r="AD32" s="777"/>
      <c r="AE32" s="778"/>
      <c r="AF32" s="779">
        <v>290</v>
      </c>
      <c r="AG32" s="780"/>
      <c r="AH32" s="780"/>
      <c r="AI32" s="780"/>
      <c r="AJ32" s="781"/>
      <c r="AK32" s="848">
        <v>0</v>
      </c>
      <c r="AL32" s="849"/>
      <c r="AM32" s="849"/>
      <c r="AN32" s="849"/>
      <c r="AO32" s="849"/>
      <c r="AP32" s="849">
        <v>227</v>
      </c>
      <c r="AQ32" s="849"/>
      <c r="AR32" s="849"/>
      <c r="AS32" s="849"/>
      <c r="AT32" s="849"/>
      <c r="AU32" s="849">
        <v>0</v>
      </c>
      <c r="AV32" s="849"/>
      <c r="AW32" s="849"/>
      <c r="AX32" s="849"/>
      <c r="AY32" s="849"/>
      <c r="AZ32" s="850" t="s">
        <v>537</v>
      </c>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382</v>
      </c>
      <c r="C33" s="774"/>
      <c r="D33" s="774"/>
      <c r="E33" s="774"/>
      <c r="F33" s="774"/>
      <c r="G33" s="774"/>
      <c r="H33" s="774"/>
      <c r="I33" s="774"/>
      <c r="J33" s="774"/>
      <c r="K33" s="774"/>
      <c r="L33" s="774"/>
      <c r="M33" s="774"/>
      <c r="N33" s="774"/>
      <c r="O33" s="774"/>
      <c r="P33" s="775"/>
      <c r="Q33" s="776">
        <v>885</v>
      </c>
      <c r="R33" s="777"/>
      <c r="S33" s="777"/>
      <c r="T33" s="777"/>
      <c r="U33" s="777"/>
      <c r="V33" s="777">
        <v>838</v>
      </c>
      <c r="W33" s="777"/>
      <c r="X33" s="777"/>
      <c r="Y33" s="777"/>
      <c r="Z33" s="777"/>
      <c r="AA33" s="777">
        <v>47</v>
      </c>
      <c r="AB33" s="777"/>
      <c r="AC33" s="777"/>
      <c r="AD33" s="777"/>
      <c r="AE33" s="778"/>
      <c r="AF33" s="779">
        <v>47</v>
      </c>
      <c r="AG33" s="780"/>
      <c r="AH33" s="780"/>
      <c r="AI33" s="780"/>
      <c r="AJ33" s="781"/>
      <c r="AK33" s="848">
        <v>261</v>
      </c>
      <c r="AL33" s="849"/>
      <c r="AM33" s="849"/>
      <c r="AN33" s="849"/>
      <c r="AO33" s="849"/>
      <c r="AP33" s="849">
        <v>3459</v>
      </c>
      <c r="AQ33" s="849"/>
      <c r="AR33" s="849"/>
      <c r="AS33" s="849"/>
      <c r="AT33" s="849"/>
      <c r="AU33" s="849">
        <v>1934</v>
      </c>
      <c r="AV33" s="849"/>
      <c r="AW33" s="849"/>
      <c r="AX33" s="849"/>
      <c r="AY33" s="849"/>
      <c r="AZ33" s="850" t="s">
        <v>537</v>
      </c>
      <c r="BA33" s="850"/>
      <c r="BB33" s="850"/>
      <c r="BC33" s="850"/>
      <c r="BD33" s="850"/>
      <c r="BE33" s="846" t="s">
        <v>383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384</v>
      </c>
      <c r="C34" s="774"/>
      <c r="D34" s="774"/>
      <c r="E34" s="774"/>
      <c r="F34" s="774"/>
      <c r="G34" s="774"/>
      <c r="H34" s="774"/>
      <c r="I34" s="774"/>
      <c r="J34" s="774"/>
      <c r="K34" s="774"/>
      <c r="L34" s="774"/>
      <c r="M34" s="774"/>
      <c r="N34" s="774"/>
      <c r="O34" s="774"/>
      <c r="P34" s="775"/>
      <c r="Q34" s="776">
        <v>1417</v>
      </c>
      <c r="R34" s="777"/>
      <c r="S34" s="777"/>
      <c r="T34" s="777"/>
      <c r="U34" s="777"/>
      <c r="V34" s="777">
        <v>1384</v>
      </c>
      <c r="W34" s="777"/>
      <c r="X34" s="777"/>
      <c r="Y34" s="777"/>
      <c r="Z34" s="777"/>
      <c r="AA34" s="777">
        <v>33</v>
      </c>
      <c r="AB34" s="777"/>
      <c r="AC34" s="777"/>
      <c r="AD34" s="777"/>
      <c r="AE34" s="778"/>
      <c r="AF34" s="779">
        <v>33</v>
      </c>
      <c r="AG34" s="780"/>
      <c r="AH34" s="780"/>
      <c r="AI34" s="780"/>
      <c r="AJ34" s="781"/>
      <c r="AK34" s="848">
        <v>705</v>
      </c>
      <c r="AL34" s="849"/>
      <c r="AM34" s="849"/>
      <c r="AN34" s="849"/>
      <c r="AO34" s="849"/>
      <c r="AP34" s="849">
        <v>6845</v>
      </c>
      <c r="AQ34" s="849"/>
      <c r="AR34" s="849"/>
      <c r="AS34" s="849"/>
      <c r="AT34" s="849"/>
      <c r="AU34" s="849">
        <v>6845</v>
      </c>
      <c r="AV34" s="849"/>
      <c r="AW34" s="849"/>
      <c r="AX34" s="849"/>
      <c r="AY34" s="849"/>
      <c r="AZ34" s="850" t="s">
        <v>537</v>
      </c>
      <c r="BA34" s="850"/>
      <c r="BB34" s="850"/>
      <c r="BC34" s="850"/>
      <c r="BD34" s="850"/>
      <c r="BE34" s="846" t="s">
        <v>383</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385</v>
      </c>
      <c r="C35" s="774"/>
      <c r="D35" s="774"/>
      <c r="E35" s="774"/>
      <c r="F35" s="774"/>
      <c r="G35" s="774"/>
      <c r="H35" s="774"/>
      <c r="I35" s="774"/>
      <c r="J35" s="774"/>
      <c r="K35" s="774"/>
      <c r="L35" s="774"/>
      <c r="M35" s="774"/>
      <c r="N35" s="774"/>
      <c r="O35" s="774"/>
      <c r="P35" s="775"/>
      <c r="Q35" s="776">
        <v>115</v>
      </c>
      <c r="R35" s="777"/>
      <c r="S35" s="777"/>
      <c r="T35" s="777"/>
      <c r="U35" s="777"/>
      <c r="V35" s="777">
        <v>98</v>
      </c>
      <c r="W35" s="777"/>
      <c r="X35" s="777"/>
      <c r="Y35" s="777"/>
      <c r="Z35" s="777"/>
      <c r="AA35" s="777">
        <v>17</v>
      </c>
      <c r="AB35" s="777"/>
      <c r="AC35" s="777"/>
      <c r="AD35" s="777"/>
      <c r="AE35" s="778"/>
      <c r="AF35" s="779">
        <v>17</v>
      </c>
      <c r="AG35" s="780"/>
      <c r="AH35" s="780"/>
      <c r="AI35" s="780"/>
      <c r="AJ35" s="781"/>
      <c r="AK35" s="848">
        <v>37</v>
      </c>
      <c r="AL35" s="849"/>
      <c r="AM35" s="849"/>
      <c r="AN35" s="849"/>
      <c r="AO35" s="849"/>
      <c r="AP35" s="849">
        <v>8</v>
      </c>
      <c r="AQ35" s="849"/>
      <c r="AR35" s="849"/>
      <c r="AS35" s="849"/>
      <c r="AT35" s="849"/>
      <c r="AU35" s="849">
        <v>3</v>
      </c>
      <c r="AV35" s="849"/>
      <c r="AW35" s="849"/>
      <c r="AX35" s="849"/>
      <c r="AY35" s="849"/>
      <c r="AZ35" s="850" t="s">
        <v>537</v>
      </c>
      <c r="BA35" s="850"/>
      <c r="BB35" s="850"/>
      <c r="BC35" s="850"/>
      <c r="BD35" s="850"/>
      <c r="BE35" s="846" t="s">
        <v>383</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386</v>
      </c>
      <c r="C36" s="774"/>
      <c r="D36" s="774"/>
      <c r="E36" s="774"/>
      <c r="F36" s="774"/>
      <c r="G36" s="774"/>
      <c r="H36" s="774"/>
      <c r="I36" s="774"/>
      <c r="J36" s="774"/>
      <c r="K36" s="774"/>
      <c r="L36" s="774"/>
      <c r="M36" s="774"/>
      <c r="N36" s="774"/>
      <c r="O36" s="774"/>
      <c r="P36" s="775"/>
      <c r="Q36" s="776">
        <v>137</v>
      </c>
      <c r="R36" s="777"/>
      <c r="S36" s="777"/>
      <c r="T36" s="777"/>
      <c r="U36" s="777"/>
      <c r="V36" s="777">
        <v>137</v>
      </c>
      <c r="W36" s="777"/>
      <c r="X36" s="777"/>
      <c r="Y36" s="777"/>
      <c r="Z36" s="777"/>
      <c r="AA36" s="777">
        <v>0</v>
      </c>
      <c r="AB36" s="777"/>
      <c r="AC36" s="777"/>
      <c r="AD36" s="777"/>
      <c r="AE36" s="778"/>
      <c r="AF36" s="779" t="s">
        <v>110</v>
      </c>
      <c r="AG36" s="780"/>
      <c r="AH36" s="780"/>
      <c r="AI36" s="780"/>
      <c r="AJ36" s="781"/>
      <c r="AK36" s="848">
        <v>11</v>
      </c>
      <c r="AL36" s="849"/>
      <c r="AM36" s="849"/>
      <c r="AN36" s="849"/>
      <c r="AO36" s="849"/>
      <c r="AP36" s="849">
        <v>410</v>
      </c>
      <c r="AQ36" s="849"/>
      <c r="AR36" s="849"/>
      <c r="AS36" s="849"/>
      <c r="AT36" s="849"/>
      <c r="AU36" s="849">
        <v>410</v>
      </c>
      <c r="AV36" s="849"/>
      <c r="AW36" s="849"/>
      <c r="AX36" s="849"/>
      <c r="AY36" s="849"/>
      <c r="AZ36" s="850" t="s">
        <v>537</v>
      </c>
      <c r="BA36" s="850"/>
      <c r="BB36" s="850"/>
      <c r="BC36" s="850"/>
      <c r="BD36" s="850"/>
      <c r="BE36" s="846" t="s">
        <v>383</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388</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1691</v>
      </c>
      <c r="AG63" s="860"/>
      <c r="AH63" s="860"/>
      <c r="AI63" s="860"/>
      <c r="AJ63" s="861"/>
      <c r="AK63" s="862"/>
      <c r="AL63" s="857"/>
      <c r="AM63" s="857"/>
      <c r="AN63" s="857"/>
      <c r="AO63" s="857"/>
      <c r="AP63" s="860">
        <v>12601</v>
      </c>
      <c r="AQ63" s="860"/>
      <c r="AR63" s="860"/>
      <c r="AS63" s="860"/>
      <c r="AT63" s="860"/>
      <c r="AU63" s="860">
        <v>9194</v>
      </c>
      <c r="AV63" s="860"/>
      <c r="AW63" s="860"/>
      <c r="AX63" s="860"/>
      <c r="AY63" s="860"/>
      <c r="AZ63" s="864"/>
      <c r="BA63" s="864"/>
      <c r="BB63" s="864"/>
      <c r="BC63" s="864"/>
      <c r="BD63" s="864"/>
      <c r="BE63" s="865"/>
      <c r="BF63" s="865"/>
      <c r="BG63" s="865"/>
      <c r="BH63" s="865"/>
      <c r="BI63" s="866"/>
      <c r="BJ63" s="867" t="s">
        <v>110</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390</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391</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538</v>
      </c>
      <c r="C68" s="888"/>
      <c r="D68" s="888"/>
      <c r="E68" s="888"/>
      <c r="F68" s="888"/>
      <c r="G68" s="888"/>
      <c r="H68" s="888"/>
      <c r="I68" s="888"/>
      <c r="J68" s="888"/>
      <c r="K68" s="888"/>
      <c r="L68" s="888"/>
      <c r="M68" s="888"/>
      <c r="N68" s="888"/>
      <c r="O68" s="888"/>
      <c r="P68" s="889"/>
      <c r="Q68" s="890">
        <v>14266</v>
      </c>
      <c r="R68" s="884"/>
      <c r="S68" s="884"/>
      <c r="T68" s="884"/>
      <c r="U68" s="884"/>
      <c r="V68" s="884">
        <v>13003</v>
      </c>
      <c r="W68" s="884"/>
      <c r="X68" s="884"/>
      <c r="Y68" s="884"/>
      <c r="Z68" s="884"/>
      <c r="AA68" s="884">
        <v>1263</v>
      </c>
      <c r="AB68" s="884"/>
      <c r="AC68" s="884"/>
      <c r="AD68" s="884"/>
      <c r="AE68" s="884"/>
      <c r="AF68" s="884">
        <v>1263</v>
      </c>
      <c r="AG68" s="884"/>
      <c r="AH68" s="884"/>
      <c r="AI68" s="884"/>
      <c r="AJ68" s="884"/>
      <c r="AK68" s="884">
        <v>2125</v>
      </c>
      <c r="AL68" s="884"/>
      <c r="AM68" s="884"/>
      <c r="AN68" s="884"/>
      <c r="AO68" s="884"/>
      <c r="AP68" s="884">
        <v>0</v>
      </c>
      <c r="AQ68" s="884"/>
      <c r="AR68" s="884"/>
      <c r="AS68" s="884"/>
      <c r="AT68" s="884"/>
      <c r="AU68" s="884">
        <v>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539</v>
      </c>
      <c r="C69" s="892"/>
      <c r="D69" s="892"/>
      <c r="E69" s="892"/>
      <c r="F69" s="892"/>
      <c r="G69" s="892"/>
      <c r="H69" s="892"/>
      <c r="I69" s="892"/>
      <c r="J69" s="892"/>
      <c r="K69" s="892"/>
      <c r="L69" s="892"/>
      <c r="M69" s="892"/>
      <c r="N69" s="892"/>
      <c r="O69" s="892"/>
      <c r="P69" s="893"/>
      <c r="Q69" s="894">
        <v>48</v>
      </c>
      <c r="R69" s="849"/>
      <c r="S69" s="849"/>
      <c r="T69" s="849"/>
      <c r="U69" s="849"/>
      <c r="V69" s="849">
        <v>40</v>
      </c>
      <c r="W69" s="849"/>
      <c r="X69" s="849"/>
      <c r="Y69" s="849"/>
      <c r="Z69" s="849"/>
      <c r="AA69" s="849">
        <v>9</v>
      </c>
      <c r="AB69" s="849"/>
      <c r="AC69" s="849"/>
      <c r="AD69" s="849"/>
      <c r="AE69" s="849"/>
      <c r="AF69" s="849">
        <v>9</v>
      </c>
      <c r="AG69" s="849"/>
      <c r="AH69" s="849"/>
      <c r="AI69" s="849"/>
      <c r="AJ69" s="849"/>
      <c r="AK69" s="849">
        <v>0</v>
      </c>
      <c r="AL69" s="849"/>
      <c r="AM69" s="849"/>
      <c r="AN69" s="849"/>
      <c r="AO69" s="849"/>
      <c r="AP69" s="849">
        <v>0</v>
      </c>
      <c r="AQ69" s="849"/>
      <c r="AR69" s="849"/>
      <c r="AS69" s="849"/>
      <c r="AT69" s="849"/>
      <c r="AU69" s="849">
        <v>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540</v>
      </c>
      <c r="C70" s="892"/>
      <c r="D70" s="892"/>
      <c r="E70" s="892"/>
      <c r="F70" s="892"/>
      <c r="G70" s="892"/>
      <c r="H70" s="892"/>
      <c r="I70" s="892"/>
      <c r="J70" s="892"/>
      <c r="K70" s="892"/>
      <c r="L70" s="892"/>
      <c r="M70" s="892"/>
      <c r="N70" s="892"/>
      <c r="O70" s="892"/>
      <c r="P70" s="893"/>
      <c r="Q70" s="894">
        <v>12</v>
      </c>
      <c r="R70" s="849"/>
      <c r="S70" s="849"/>
      <c r="T70" s="849"/>
      <c r="U70" s="849"/>
      <c r="V70" s="849">
        <v>7</v>
      </c>
      <c r="W70" s="849"/>
      <c r="X70" s="849"/>
      <c r="Y70" s="849"/>
      <c r="Z70" s="849"/>
      <c r="AA70" s="849">
        <v>5</v>
      </c>
      <c r="AB70" s="849"/>
      <c r="AC70" s="849"/>
      <c r="AD70" s="849"/>
      <c r="AE70" s="849"/>
      <c r="AF70" s="849">
        <v>5</v>
      </c>
      <c r="AG70" s="849"/>
      <c r="AH70" s="849"/>
      <c r="AI70" s="849"/>
      <c r="AJ70" s="849"/>
      <c r="AK70" s="849">
        <v>0</v>
      </c>
      <c r="AL70" s="849"/>
      <c r="AM70" s="849"/>
      <c r="AN70" s="849"/>
      <c r="AO70" s="849"/>
      <c r="AP70" s="849">
        <v>0</v>
      </c>
      <c r="AQ70" s="849"/>
      <c r="AR70" s="849"/>
      <c r="AS70" s="849"/>
      <c r="AT70" s="849"/>
      <c r="AU70" s="849">
        <v>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541</v>
      </c>
      <c r="C71" s="892"/>
      <c r="D71" s="892"/>
      <c r="E71" s="892"/>
      <c r="F71" s="892"/>
      <c r="G71" s="892"/>
      <c r="H71" s="892"/>
      <c r="I71" s="892"/>
      <c r="J71" s="892"/>
      <c r="K71" s="892"/>
      <c r="L71" s="892"/>
      <c r="M71" s="892"/>
      <c r="N71" s="892"/>
      <c r="O71" s="892"/>
      <c r="P71" s="893"/>
      <c r="Q71" s="894">
        <v>2</v>
      </c>
      <c r="R71" s="849"/>
      <c r="S71" s="849"/>
      <c r="T71" s="849"/>
      <c r="U71" s="849"/>
      <c r="V71" s="849">
        <v>1</v>
      </c>
      <c r="W71" s="849"/>
      <c r="X71" s="849"/>
      <c r="Y71" s="849"/>
      <c r="Z71" s="849"/>
      <c r="AA71" s="849">
        <v>1</v>
      </c>
      <c r="AB71" s="849"/>
      <c r="AC71" s="849"/>
      <c r="AD71" s="849"/>
      <c r="AE71" s="849"/>
      <c r="AF71" s="849">
        <v>1</v>
      </c>
      <c r="AG71" s="849"/>
      <c r="AH71" s="849"/>
      <c r="AI71" s="849"/>
      <c r="AJ71" s="849"/>
      <c r="AK71" s="849">
        <v>0</v>
      </c>
      <c r="AL71" s="849"/>
      <c r="AM71" s="849"/>
      <c r="AN71" s="849"/>
      <c r="AO71" s="849"/>
      <c r="AP71" s="849">
        <v>0</v>
      </c>
      <c r="AQ71" s="849"/>
      <c r="AR71" s="849"/>
      <c r="AS71" s="849"/>
      <c r="AT71" s="849"/>
      <c r="AU71" s="849">
        <v>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542</v>
      </c>
      <c r="C72" s="892"/>
      <c r="D72" s="892"/>
      <c r="E72" s="892"/>
      <c r="F72" s="892"/>
      <c r="G72" s="892"/>
      <c r="H72" s="892"/>
      <c r="I72" s="892"/>
      <c r="J72" s="892"/>
      <c r="K72" s="892"/>
      <c r="L72" s="892"/>
      <c r="M72" s="892"/>
      <c r="N72" s="892"/>
      <c r="O72" s="892"/>
      <c r="P72" s="893"/>
      <c r="Q72" s="894">
        <v>45</v>
      </c>
      <c r="R72" s="849"/>
      <c r="S72" s="849"/>
      <c r="T72" s="849"/>
      <c r="U72" s="849"/>
      <c r="V72" s="849">
        <v>40</v>
      </c>
      <c r="W72" s="849"/>
      <c r="X72" s="849"/>
      <c r="Y72" s="849"/>
      <c r="Z72" s="849"/>
      <c r="AA72" s="849">
        <v>6</v>
      </c>
      <c r="AB72" s="849"/>
      <c r="AC72" s="849"/>
      <c r="AD72" s="849"/>
      <c r="AE72" s="849"/>
      <c r="AF72" s="849">
        <v>6</v>
      </c>
      <c r="AG72" s="849"/>
      <c r="AH72" s="849"/>
      <c r="AI72" s="849"/>
      <c r="AJ72" s="849"/>
      <c r="AK72" s="849">
        <v>0</v>
      </c>
      <c r="AL72" s="849"/>
      <c r="AM72" s="849"/>
      <c r="AN72" s="849"/>
      <c r="AO72" s="849"/>
      <c r="AP72" s="849">
        <v>0</v>
      </c>
      <c r="AQ72" s="849"/>
      <c r="AR72" s="849"/>
      <c r="AS72" s="849"/>
      <c r="AT72" s="849"/>
      <c r="AU72" s="849">
        <v>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543</v>
      </c>
      <c r="C73" s="892"/>
      <c r="D73" s="892"/>
      <c r="E73" s="892"/>
      <c r="F73" s="892"/>
      <c r="G73" s="892"/>
      <c r="H73" s="892"/>
      <c r="I73" s="892"/>
      <c r="J73" s="892"/>
      <c r="K73" s="892"/>
      <c r="L73" s="892"/>
      <c r="M73" s="892"/>
      <c r="N73" s="892"/>
      <c r="O73" s="892"/>
      <c r="P73" s="893"/>
      <c r="Q73" s="894">
        <v>304</v>
      </c>
      <c r="R73" s="849"/>
      <c r="S73" s="849"/>
      <c r="T73" s="849"/>
      <c r="U73" s="849"/>
      <c r="V73" s="849">
        <v>289</v>
      </c>
      <c r="W73" s="849"/>
      <c r="X73" s="849"/>
      <c r="Y73" s="849"/>
      <c r="Z73" s="849"/>
      <c r="AA73" s="849">
        <v>15</v>
      </c>
      <c r="AB73" s="849"/>
      <c r="AC73" s="849"/>
      <c r="AD73" s="849"/>
      <c r="AE73" s="849"/>
      <c r="AF73" s="849">
        <v>15</v>
      </c>
      <c r="AG73" s="849"/>
      <c r="AH73" s="849"/>
      <c r="AI73" s="849"/>
      <c r="AJ73" s="849"/>
      <c r="AK73" s="849">
        <v>133</v>
      </c>
      <c r="AL73" s="849"/>
      <c r="AM73" s="849"/>
      <c r="AN73" s="849"/>
      <c r="AO73" s="849"/>
      <c r="AP73" s="849">
        <v>0</v>
      </c>
      <c r="AQ73" s="849"/>
      <c r="AR73" s="849"/>
      <c r="AS73" s="849"/>
      <c r="AT73" s="849"/>
      <c r="AU73" s="849">
        <v>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544</v>
      </c>
      <c r="C74" s="892"/>
      <c r="D74" s="892"/>
      <c r="E74" s="892"/>
      <c r="F74" s="892"/>
      <c r="G74" s="892"/>
      <c r="H74" s="892"/>
      <c r="I74" s="892"/>
      <c r="J74" s="892"/>
      <c r="K74" s="892"/>
      <c r="L74" s="892"/>
      <c r="M74" s="892"/>
      <c r="N74" s="892"/>
      <c r="O74" s="892"/>
      <c r="P74" s="893"/>
      <c r="Q74" s="894">
        <v>225771</v>
      </c>
      <c r="R74" s="849"/>
      <c r="S74" s="849"/>
      <c r="T74" s="849"/>
      <c r="U74" s="849"/>
      <c r="V74" s="849">
        <v>216473</v>
      </c>
      <c r="W74" s="849"/>
      <c r="X74" s="849"/>
      <c r="Y74" s="849"/>
      <c r="Z74" s="849"/>
      <c r="AA74" s="849">
        <v>9298</v>
      </c>
      <c r="AB74" s="849"/>
      <c r="AC74" s="849"/>
      <c r="AD74" s="849"/>
      <c r="AE74" s="849"/>
      <c r="AF74" s="849">
        <v>9298</v>
      </c>
      <c r="AG74" s="849"/>
      <c r="AH74" s="849"/>
      <c r="AI74" s="849"/>
      <c r="AJ74" s="849"/>
      <c r="AK74" s="849">
        <v>2279</v>
      </c>
      <c r="AL74" s="849"/>
      <c r="AM74" s="849"/>
      <c r="AN74" s="849"/>
      <c r="AO74" s="849"/>
      <c r="AP74" s="849">
        <v>0</v>
      </c>
      <c r="AQ74" s="849"/>
      <c r="AR74" s="849"/>
      <c r="AS74" s="849"/>
      <c r="AT74" s="849"/>
      <c r="AU74" s="849">
        <v>0</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392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10597</v>
      </c>
      <c r="AG88" s="860"/>
      <c r="AH88" s="860"/>
      <c r="AI88" s="860"/>
      <c r="AJ88" s="860"/>
      <c r="AK88" s="857"/>
      <c r="AL88" s="857"/>
      <c r="AM88" s="857"/>
      <c r="AN88" s="857"/>
      <c r="AO88" s="857"/>
      <c r="AP88" s="860">
        <v>0</v>
      </c>
      <c r="AQ88" s="860"/>
      <c r="AR88" s="860"/>
      <c r="AS88" s="860"/>
      <c r="AT88" s="860"/>
      <c r="AU88" s="860">
        <v>0</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0</v>
      </c>
      <c r="CS102" s="868"/>
      <c r="CT102" s="868"/>
      <c r="CU102" s="868"/>
      <c r="CV102" s="911"/>
      <c r="CW102" s="910">
        <v>0</v>
      </c>
      <c r="CX102" s="868"/>
      <c r="CY102" s="868"/>
      <c r="CZ102" s="868"/>
      <c r="DA102" s="911"/>
      <c r="DB102" s="910">
        <v>156</v>
      </c>
      <c r="DC102" s="868"/>
      <c r="DD102" s="868"/>
      <c r="DE102" s="868"/>
      <c r="DF102" s="911"/>
      <c r="DG102" s="910">
        <v>0</v>
      </c>
      <c r="DH102" s="868"/>
      <c r="DI102" s="868"/>
      <c r="DJ102" s="868"/>
      <c r="DK102" s="911"/>
      <c r="DL102" s="910">
        <v>188</v>
      </c>
      <c r="DM102" s="868"/>
      <c r="DN102" s="868"/>
      <c r="DO102" s="868"/>
      <c r="DP102" s="911"/>
      <c r="DQ102" s="910">
        <v>19</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401</v>
      </c>
      <c r="AB109" s="913"/>
      <c r="AC109" s="913"/>
      <c r="AD109" s="913"/>
      <c r="AE109" s="914"/>
      <c r="AF109" s="912" t="s">
        <v>285</v>
      </c>
      <c r="AG109" s="913"/>
      <c r="AH109" s="913"/>
      <c r="AI109" s="913"/>
      <c r="AJ109" s="914"/>
      <c r="AK109" s="912" t="s">
        <v>284</v>
      </c>
      <c r="AL109" s="913"/>
      <c r="AM109" s="913"/>
      <c r="AN109" s="913"/>
      <c r="AO109" s="914"/>
      <c r="AP109" s="912" t="s">
        <v>402</v>
      </c>
      <c r="AQ109" s="913"/>
      <c r="AR109" s="913"/>
      <c r="AS109" s="913"/>
      <c r="AT109" s="915"/>
      <c r="AU109" s="934" t="s">
        <v>400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401</v>
      </c>
      <c r="BR109" s="913"/>
      <c r="BS109" s="913"/>
      <c r="BT109" s="913"/>
      <c r="BU109" s="914"/>
      <c r="BV109" s="912" t="s">
        <v>285</v>
      </c>
      <c r="BW109" s="913"/>
      <c r="BX109" s="913"/>
      <c r="BY109" s="913"/>
      <c r="BZ109" s="914"/>
      <c r="CA109" s="912" t="s">
        <v>284</v>
      </c>
      <c r="CB109" s="913"/>
      <c r="CC109" s="913"/>
      <c r="CD109" s="913"/>
      <c r="CE109" s="914"/>
      <c r="CF109" s="935" t="s">
        <v>402</v>
      </c>
      <c r="CG109" s="935"/>
      <c r="CH109" s="935"/>
      <c r="CI109" s="935"/>
      <c r="CJ109" s="935"/>
      <c r="CK109" s="912" t="s">
        <v>403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401</v>
      </c>
      <c r="DH109" s="913"/>
      <c r="DI109" s="913"/>
      <c r="DJ109" s="913"/>
      <c r="DK109" s="914"/>
      <c r="DL109" s="912" t="s">
        <v>285</v>
      </c>
      <c r="DM109" s="913"/>
      <c r="DN109" s="913"/>
      <c r="DO109" s="913"/>
      <c r="DP109" s="914"/>
      <c r="DQ109" s="912" t="s">
        <v>284</v>
      </c>
      <c r="DR109" s="913"/>
      <c r="DS109" s="913"/>
      <c r="DT109" s="913"/>
      <c r="DU109" s="914"/>
      <c r="DV109" s="912" t="s">
        <v>402</v>
      </c>
      <c r="DW109" s="913"/>
      <c r="DX109" s="913"/>
      <c r="DY109" s="913"/>
      <c r="DZ109" s="915"/>
    </row>
    <row r="110" spans="1:131" s="197" customFormat="1" ht="26.25" customHeight="1">
      <c r="A110" s="916" t="s">
        <v>404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2350048</v>
      </c>
      <c r="AB110" s="920"/>
      <c r="AC110" s="920"/>
      <c r="AD110" s="920"/>
      <c r="AE110" s="921"/>
      <c r="AF110" s="922">
        <v>2442322</v>
      </c>
      <c r="AG110" s="920"/>
      <c r="AH110" s="920"/>
      <c r="AI110" s="920"/>
      <c r="AJ110" s="921"/>
      <c r="AK110" s="922">
        <v>2170383</v>
      </c>
      <c r="AL110" s="920"/>
      <c r="AM110" s="920"/>
      <c r="AN110" s="920"/>
      <c r="AO110" s="921"/>
      <c r="AP110" s="923">
        <v>20.8</v>
      </c>
      <c r="AQ110" s="924"/>
      <c r="AR110" s="924"/>
      <c r="AS110" s="924"/>
      <c r="AT110" s="925"/>
      <c r="AU110" s="926" t="s">
        <v>61</v>
      </c>
      <c r="AV110" s="927"/>
      <c r="AW110" s="927"/>
      <c r="AX110" s="927"/>
      <c r="AY110" s="928"/>
      <c r="AZ110" s="970" t="s">
        <v>405</v>
      </c>
      <c r="BA110" s="917"/>
      <c r="BB110" s="917"/>
      <c r="BC110" s="917"/>
      <c r="BD110" s="917"/>
      <c r="BE110" s="917"/>
      <c r="BF110" s="917"/>
      <c r="BG110" s="917"/>
      <c r="BH110" s="917"/>
      <c r="BI110" s="917"/>
      <c r="BJ110" s="917"/>
      <c r="BK110" s="917"/>
      <c r="BL110" s="917"/>
      <c r="BM110" s="917"/>
      <c r="BN110" s="917"/>
      <c r="BO110" s="917"/>
      <c r="BP110" s="918"/>
      <c r="BQ110" s="956">
        <v>20635261</v>
      </c>
      <c r="BR110" s="957"/>
      <c r="BS110" s="957"/>
      <c r="BT110" s="957"/>
      <c r="BU110" s="957"/>
      <c r="BV110" s="957">
        <v>20073115</v>
      </c>
      <c r="BW110" s="957"/>
      <c r="BX110" s="957"/>
      <c r="BY110" s="957"/>
      <c r="BZ110" s="957"/>
      <c r="CA110" s="957">
        <v>21149545</v>
      </c>
      <c r="CB110" s="957"/>
      <c r="CC110" s="957"/>
      <c r="CD110" s="957"/>
      <c r="CE110" s="957"/>
      <c r="CF110" s="971">
        <v>203</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110</v>
      </c>
      <c r="DH110" s="957"/>
      <c r="DI110" s="957"/>
      <c r="DJ110" s="957"/>
      <c r="DK110" s="957"/>
      <c r="DL110" s="957" t="s">
        <v>110</v>
      </c>
      <c r="DM110" s="957"/>
      <c r="DN110" s="957"/>
      <c r="DO110" s="957"/>
      <c r="DP110" s="957"/>
      <c r="DQ110" s="957" t="s">
        <v>110</v>
      </c>
      <c r="DR110" s="957"/>
      <c r="DS110" s="957"/>
      <c r="DT110" s="957"/>
      <c r="DU110" s="957"/>
      <c r="DV110" s="958" t="s">
        <v>110</v>
      </c>
      <c r="DW110" s="958"/>
      <c r="DX110" s="958"/>
      <c r="DY110" s="958"/>
      <c r="DZ110" s="959"/>
    </row>
    <row r="111" spans="1:131" s="197"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110</v>
      </c>
      <c r="AB111" s="964"/>
      <c r="AC111" s="964"/>
      <c r="AD111" s="964"/>
      <c r="AE111" s="965"/>
      <c r="AF111" s="966" t="s">
        <v>110</v>
      </c>
      <c r="AG111" s="964"/>
      <c r="AH111" s="964"/>
      <c r="AI111" s="964"/>
      <c r="AJ111" s="965"/>
      <c r="AK111" s="966" t="s">
        <v>110</v>
      </c>
      <c r="AL111" s="964"/>
      <c r="AM111" s="964"/>
      <c r="AN111" s="964"/>
      <c r="AO111" s="965"/>
      <c r="AP111" s="967" t="s">
        <v>110</v>
      </c>
      <c r="AQ111" s="968"/>
      <c r="AR111" s="968"/>
      <c r="AS111" s="968"/>
      <c r="AT111" s="969"/>
      <c r="AU111" s="929"/>
      <c r="AV111" s="930"/>
      <c r="AW111" s="930"/>
      <c r="AX111" s="930"/>
      <c r="AY111" s="931"/>
      <c r="AZ111" s="979" t="s">
        <v>409</v>
      </c>
      <c r="BA111" s="980"/>
      <c r="BB111" s="980"/>
      <c r="BC111" s="980"/>
      <c r="BD111" s="980"/>
      <c r="BE111" s="980"/>
      <c r="BF111" s="980"/>
      <c r="BG111" s="980"/>
      <c r="BH111" s="980"/>
      <c r="BI111" s="980"/>
      <c r="BJ111" s="980"/>
      <c r="BK111" s="980"/>
      <c r="BL111" s="980"/>
      <c r="BM111" s="980"/>
      <c r="BN111" s="980"/>
      <c r="BO111" s="980"/>
      <c r="BP111" s="981"/>
      <c r="BQ111" s="949">
        <v>31824</v>
      </c>
      <c r="BR111" s="950"/>
      <c r="BS111" s="950"/>
      <c r="BT111" s="950"/>
      <c r="BU111" s="950"/>
      <c r="BV111" s="950">
        <v>26520</v>
      </c>
      <c r="BW111" s="950"/>
      <c r="BX111" s="950"/>
      <c r="BY111" s="950"/>
      <c r="BZ111" s="950"/>
      <c r="CA111" s="950">
        <v>21216</v>
      </c>
      <c r="CB111" s="950"/>
      <c r="CC111" s="950"/>
      <c r="CD111" s="950"/>
      <c r="CE111" s="950"/>
      <c r="CF111" s="944">
        <v>0.2</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411</v>
      </c>
      <c r="DH111" s="950"/>
      <c r="DI111" s="950"/>
      <c r="DJ111" s="950"/>
      <c r="DK111" s="950"/>
      <c r="DL111" s="950" t="s">
        <v>411</v>
      </c>
      <c r="DM111" s="950"/>
      <c r="DN111" s="950"/>
      <c r="DO111" s="950"/>
      <c r="DP111" s="950"/>
      <c r="DQ111" s="950" t="s">
        <v>411</v>
      </c>
      <c r="DR111" s="950"/>
      <c r="DS111" s="950"/>
      <c r="DT111" s="950"/>
      <c r="DU111" s="950"/>
      <c r="DV111" s="951" t="s">
        <v>411</v>
      </c>
      <c r="DW111" s="951"/>
      <c r="DX111" s="951"/>
      <c r="DY111" s="951"/>
      <c r="DZ111" s="952"/>
    </row>
    <row r="112" spans="1:131" s="197"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411</v>
      </c>
      <c r="AB112" s="989"/>
      <c r="AC112" s="989"/>
      <c r="AD112" s="989"/>
      <c r="AE112" s="990"/>
      <c r="AF112" s="991" t="s">
        <v>411</v>
      </c>
      <c r="AG112" s="989"/>
      <c r="AH112" s="989"/>
      <c r="AI112" s="989"/>
      <c r="AJ112" s="990"/>
      <c r="AK112" s="991" t="s">
        <v>411</v>
      </c>
      <c r="AL112" s="989"/>
      <c r="AM112" s="989"/>
      <c r="AN112" s="989"/>
      <c r="AO112" s="990"/>
      <c r="AP112" s="992" t="s">
        <v>411</v>
      </c>
      <c r="AQ112" s="993"/>
      <c r="AR112" s="993"/>
      <c r="AS112" s="993"/>
      <c r="AT112" s="994"/>
      <c r="AU112" s="929"/>
      <c r="AV112" s="930"/>
      <c r="AW112" s="930"/>
      <c r="AX112" s="930"/>
      <c r="AY112" s="931"/>
      <c r="AZ112" s="979" t="s">
        <v>414</v>
      </c>
      <c r="BA112" s="980"/>
      <c r="BB112" s="980"/>
      <c r="BC112" s="980"/>
      <c r="BD112" s="980"/>
      <c r="BE112" s="980"/>
      <c r="BF112" s="980"/>
      <c r="BG112" s="980"/>
      <c r="BH112" s="980"/>
      <c r="BI112" s="980"/>
      <c r="BJ112" s="980"/>
      <c r="BK112" s="980"/>
      <c r="BL112" s="980"/>
      <c r="BM112" s="980"/>
      <c r="BN112" s="980"/>
      <c r="BO112" s="980"/>
      <c r="BP112" s="981"/>
      <c r="BQ112" s="949">
        <v>10013731</v>
      </c>
      <c r="BR112" s="950"/>
      <c r="BS112" s="950"/>
      <c r="BT112" s="950"/>
      <c r="BU112" s="950"/>
      <c r="BV112" s="950">
        <v>9939473</v>
      </c>
      <c r="BW112" s="950"/>
      <c r="BX112" s="950"/>
      <c r="BY112" s="950"/>
      <c r="BZ112" s="950"/>
      <c r="CA112" s="950">
        <v>11167979</v>
      </c>
      <c r="CB112" s="950"/>
      <c r="CC112" s="950"/>
      <c r="CD112" s="950"/>
      <c r="CE112" s="950"/>
      <c r="CF112" s="944">
        <v>107.2</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411</v>
      </c>
      <c r="DH112" s="950"/>
      <c r="DI112" s="950"/>
      <c r="DJ112" s="950"/>
      <c r="DK112" s="950"/>
      <c r="DL112" s="950" t="s">
        <v>411</v>
      </c>
      <c r="DM112" s="950"/>
      <c r="DN112" s="950"/>
      <c r="DO112" s="950"/>
      <c r="DP112" s="950"/>
      <c r="DQ112" s="950" t="s">
        <v>411</v>
      </c>
      <c r="DR112" s="950"/>
      <c r="DS112" s="950"/>
      <c r="DT112" s="950"/>
      <c r="DU112" s="950"/>
      <c r="DV112" s="951" t="s">
        <v>411</v>
      </c>
      <c r="DW112" s="951"/>
      <c r="DX112" s="951"/>
      <c r="DY112" s="951"/>
      <c r="DZ112" s="952"/>
    </row>
    <row r="113" spans="1:130" s="197"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862150</v>
      </c>
      <c r="AB113" s="964"/>
      <c r="AC113" s="964"/>
      <c r="AD113" s="964"/>
      <c r="AE113" s="965"/>
      <c r="AF113" s="966">
        <v>887300</v>
      </c>
      <c r="AG113" s="964"/>
      <c r="AH113" s="964"/>
      <c r="AI113" s="964"/>
      <c r="AJ113" s="965"/>
      <c r="AK113" s="966">
        <v>902963</v>
      </c>
      <c r="AL113" s="964"/>
      <c r="AM113" s="964"/>
      <c r="AN113" s="964"/>
      <c r="AO113" s="965"/>
      <c r="AP113" s="967">
        <v>8.6999999999999993</v>
      </c>
      <c r="AQ113" s="968"/>
      <c r="AR113" s="968"/>
      <c r="AS113" s="968"/>
      <c r="AT113" s="969"/>
      <c r="AU113" s="929"/>
      <c r="AV113" s="930"/>
      <c r="AW113" s="930"/>
      <c r="AX113" s="930"/>
      <c r="AY113" s="931"/>
      <c r="AZ113" s="979" t="s">
        <v>417</v>
      </c>
      <c r="BA113" s="980"/>
      <c r="BB113" s="980"/>
      <c r="BC113" s="980"/>
      <c r="BD113" s="980"/>
      <c r="BE113" s="980"/>
      <c r="BF113" s="980"/>
      <c r="BG113" s="980"/>
      <c r="BH113" s="980"/>
      <c r="BI113" s="980"/>
      <c r="BJ113" s="980"/>
      <c r="BK113" s="980"/>
      <c r="BL113" s="980"/>
      <c r="BM113" s="980"/>
      <c r="BN113" s="980"/>
      <c r="BO113" s="980"/>
      <c r="BP113" s="981"/>
      <c r="BQ113" s="949" t="s">
        <v>411</v>
      </c>
      <c r="BR113" s="950"/>
      <c r="BS113" s="950"/>
      <c r="BT113" s="950"/>
      <c r="BU113" s="950"/>
      <c r="BV113" s="950" t="s">
        <v>411</v>
      </c>
      <c r="BW113" s="950"/>
      <c r="BX113" s="950"/>
      <c r="BY113" s="950"/>
      <c r="BZ113" s="950"/>
      <c r="CA113" s="950" t="s">
        <v>411</v>
      </c>
      <c r="CB113" s="950"/>
      <c r="CC113" s="950"/>
      <c r="CD113" s="950"/>
      <c r="CE113" s="950"/>
      <c r="CF113" s="944" t="s">
        <v>411</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411</v>
      </c>
      <c r="DH113" s="989"/>
      <c r="DI113" s="989"/>
      <c r="DJ113" s="989"/>
      <c r="DK113" s="990"/>
      <c r="DL113" s="991" t="s">
        <v>411</v>
      </c>
      <c r="DM113" s="989"/>
      <c r="DN113" s="989"/>
      <c r="DO113" s="989"/>
      <c r="DP113" s="990"/>
      <c r="DQ113" s="991" t="s">
        <v>411</v>
      </c>
      <c r="DR113" s="989"/>
      <c r="DS113" s="989"/>
      <c r="DT113" s="989"/>
      <c r="DU113" s="990"/>
      <c r="DV113" s="992" t="s">
        <v>411</v>
      </c>
      <c r="DW113" s="993"/>
      <c r="DX113" s="993"/>
      <c r="DY113" s="993"/>
      <c r="DZ113" s="994"/>
    </row>
    <row r="114" spans="1:130" s="197"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411</v>
      </c>
      <c r="AB114" s="989"/>
      <c r="AC114" s="989"/>
      <c r="AD114" s="989"/>
      <c r="AE114" s="990"/>
      <c r="AF114" s="991" t="s">
        <v>411</v>
      </c>
      <c r="AG114" s="989"/>
      <c r="AH114" s="989"/>
      <c r="AI114" s="989"/>
      <c r="AJ114" s="990"/>
      <c r="AK114" s="991" t="s">
        <v>411</v>
      </c>
      <c r="AL114" s="989"/>
      <c r="AM114" s="989"/>
      <c r="AN114" s="989"/>
      <c r="AO114" s="990"/>
      <c r="AP114" s="992" t="s">
        <v>411</v>
      </c>
      <c r="AQ114" s="993"/>
      <c r="AR114" s="993"/>
      <c r="AS114" s="993"/>
      <c r="AT114" s="994"/>
      <c r="AU114" s="929"/>
      <c r="AV114" s="930"/>
      <c r="AW114" s="930"/>
      <c r="AX114" s="930"/>
      <c r="AY114" s="931"/>
      <c r="AZ114" s="979" t="s">
        <v>420</v>
      </c>
      <c r="BA114" s="980"/>
      <c r="BB114" s="980"/>
      <c r="BC114" s="980"/>
      <c r="BD114" s="980"/>
      <c r="BE114" s="980"/>
      <c r="BF114" s="980"/>
      <c r="BG114" s="980"/>
      <c r="BH114" s="980"/>
      <c r="BI114" s="980"/>
      <c r="BJ114" s="980"/>
      <c r="BK114" s="980"/>
      <c r="BL114" s="980"/>
      <c r="BM114" s="980"/>
      <c r="BN114" s="980"/>
      <c r="BO114" s="980"/>
      <c r="BP114" s="981"/>
      <c r="BQ114" s="949">
        <v>3108284</v>
      </c>
      <c r="BR114" s="950"/>
      <c r="BS114" s="950"/>
      <c r="BT114" s="950"/>
      <c r="BU114" s="950"/>
      <c r="BV114" s="950">
        <v>3322109</v>
      </c>
      <c r="BW114" s="950"/>
      <c r="BX114" s="950"/>
      <c r="BY114" s="950"/>
      <c r="BZ114" s="950"/>
      <c r="CA114" s="950">
        <v>3382344</v>
      </c>
      <c r="CB114" s="950"/>
      <c r="CC114" s="950"/>
      <c r="CD114" s="950"/>
      <c r="CE114" s="950"/>
      <c r="CF114" s="944">
        <v>32.5</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411</v>
      </c>
      <c r="DH114" s="989"/>
      <c r="DI114" s="989"/>
      <c r="DJ114" s="989"/>
      <c r="DK114" s="990"/>
      <c r="DL114" s="991" t="s">
        <v>411</v>
      </c>
      <c r="DM114" s="989"/>
      <c r="DN114" s="989"/>
      <c r="DO114" s="989"/>
      <c r="DP114" s="990"/>
      <c r="DQ114" s="991" t="s">
        <v>411</v>
      </c>
      <c r="DR114" s="989"/>
      <c r="DS114" s="989"/>
      <c r="DT114" s="989"/>
      <c r="DU114" s="990"/>
      <c r="DV114" s="992" t="s">
        <v>411</v>
      </c>
      <c r="DW114" s="993"/>
      <c r="DX114" s="993"/>
      <c r="DY114" s="993"/>
      <c r="DZ114" s="994"/>
    </row>
    <row r="115" spans="1:130" s="197"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1662</v>
      </c>
      <c r="AB115" s="964"/>
      <c r="AC115" s="964"/>
      <c r="AD115" s="964"/>
      <c r="AE115" s="965"/>
      <c r="AF115" s="966">
        <v>1358</v>
      </c>
      <c r="AG115" s="964"/>
      <c r="AH115" s="964"/>
      <c r="AI115" s="964"/>
      <c r="AJ115" s="965"/>
      <c r="AK115" s="966">
        <v>1060</v>
      </c>
      <c r="AL115" s="964"/>
      <c r="AM115" s="964"/>
      <c r="AN115" s="964"/>
      <c r="AO115" s="965"/>
      <c r="AP115" s="967">
        <v>0</v>
      </c>
      <c r="AQ115" s="968"/>
      <c r="AR115" s="968"/>
      <c r="AS115" s="968"/>
      <c r="AT115" s="969"/>
      <c r="AU115" s="929"/>
      <c r="AV115" s="930"/>
      <c r="AW115" s="930"/>
      <c r="AX115" s="930"/>
      <c r="AY115" s="931"/>
      <c r="AZ115" s="979" t="s">
        <v>423</v>
      </c>
      <c r="BA115" s="980"/>
      <c r="BB115" s="980"/>
      <c r="BC115" s="980"/>
      <c r="BD115" s="980"/>
      <c r="BE115" s="980"/>
      <c r="BF115" s="980"/>
      <c r="BG115" s="980"/>
      <c r="BH115" s="980"/>
      <c r="BI115" s="980"/>
      <c r="BJ115" s="980"/>
      <c r="BK115" s="980"/>
      <c r="BL115" s="980"/>
      <c r="BM115" s="980"/>
      <c r="BN115" s="980"/>
      <c r="BO115" s="980"/>
      <c r="BP115" s="981"/>
      <c r="BQ115" s="949">
        <v>21191</v>
      </c>
      <c r="BR115" s="950"/>
      <c r="BS115" s="950"/>
      <c r="BT115" s="950"/>
      <c r="BU115" s="950"/>
      <c r="BV115" s="950">
        <v>20015</v>
      </c>
      <c r="BW115" s="950"/>
      <c r="BX115" s="950"/>
      <c r="BY115" s="950"/>
      <c r="BZ115" s="950"/>
      <c r="CA115" s="950">
        <v>18818</v>
      </c>
      <c r="CB115" s="950"/>
      <c r="CC115" s="950"/>
      <c r="CD115" s="950"/>
      <c r="CE115" s="950"/>
      <c r="CF115" s="944">
        <v>0.2</v>
      </c>
      <c r="CG115" s="945"/>
      <c r="CH115" s="945"/>
      <c r="CI115" s="945"/>
      <c r="CJ115" s="945"/>
      <c r="CK115" s="975"/>
      <c r="CL115" s="976"/>
      <c r="CM115" s="979" t="s">
        <v>424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411</v>
      </c>
      <c r="DH115" s="989"/>
      <c r="DI115" s="989"/>
      <c r="DJ115" s="989"/>
      <c r="DK115" s="990"/>
      <c r="DL115" s="991" t="s">
        <v>411</v>
      </c>
      <c r="DM115" s="989"/>
      <c r="DN115" s="989"/>
      <c r="DO115" s="989"/>
      <c r="DP115" s="990"/>
      <c r="DQ115" s="991" t="s">
        <v>411</v>
      </c>
      <c r="DR115" s="989"/>
      <c r="DS115" s="989"/>
      <c r="DT115" s="989"/>
      <c r="DU115" s="990"/>
      <c r="DV115" s="992" t="s">
        <v>411</v>
      </c>
      <c r="DW115" s="993"/>
      <c r="DX115" s="993"/>
      <c r="DY115" s="993"/>
      <c r="DZ115" s="994"/>
    </row>
    <row r="116" spans="1:130" s="197" customFormat="1" ht="26.25" customHeight="1">
      <c r="A116" s="986"/>
      <c r="B116" s="987"/>
      <c r="C116" s="1001" t="s">
        <v>425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584</v>
      </c>
      <c r="AB116" s="989"/>
      <c r="AC116" s="989"/>
      <c r="AD116" s="989"/>
      <c r="AE116" s="990"/>
      <c r="AF116" s="991">
        <v>397</v>
      </c>
      <c r="AG116" s="989"/>
      <c r="AH116" s="989"/>
      <c r="AI116" s="989"/>
      <c r="AJ116" s="990"/>
      <c r="AK116" s="991">
        <v>626</v>
      </c>
      <c r="AL116" s="989"/>
      <c r="AM116" s="989"/>
      <c r="AN116" s="989"/>
      <c r="AO116" s="990"/>
      <c r="AP116" s="992">
        <v>0</v>
      </c>
      <c r="AQ116" s="993"/>
      <c r="AR116" s="993"/>
      <c r="AS116" s="993"/>
      <c r="AT116" s="994"/>
      <c r="AU116" s="929"/>
      <c r="AV116" s="930"/>
      <c r="AW116" s="930"/>
      <c r="AX116" s="930"/>
      <c r="AY116" s="931"/>
      <c r="AZ116" s="979" t="s">
        <v>426</v>
      </c>
      <c r="BA116" s="980"/>
      <c r="BB116" s="980"/>
      <c r="BC116" s="980"/>
      <c r="BD116" s="980"/>
      <c r="BE116" s="980"/>
      <c r="BF116" s="980"/>
      <c r="BG116" s="980"/>
      <c r="BH116" s="980"/>
      <c r="BI116" s="980"/>
      <c r="BJ116" s="980"/>
      <c r="BK116" s="980"/>
      <c r="BL116" s="980"/>
      <c r="BM116" s="980"/>
      <c r="BN116" s="980"/>
      <c r="BO116" s="980"/>
      <c r="BP116" s="981"/>
      <c r="BQ116" s="949" t="s">
        <v>411</v>
      </c>
      <c r="BR116" s="950"/>
      <c r="BS116" s="950"/>
      <c r="BT116" s="950"/>
      <c r="BU116" s="950"/>
      <c r="BV116" s="950" t="s">
        <v>411</v>
      </c>
      <c r="BW116" s="950"/>
      <c r="BX116" s="950"/>
      <c r="BY116" s="950"/>
      <c r="BZ116" s="950"/>
      <c r="CA116" s="950" t="s">
        <v>411</v>
      </c>
      <c r="CB116" s="950"/>
      <c r="CC116" s="950"/>
      <c r="CD116" s="950"/>
      <c r="CE116" s="950"/>
      <c r="CF116" s="944" t="s">
        <v>411</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411</v>
      </c>
      <c r="DH116" s="989"/>
      <c r="DI116" s="989"/>
      <c r="DJ116" s="989"/>
      <c r="DK116" s="990"/>
      <c r="DL116" s="991" t="s">
        <v>411</v>
      </c>
      <c r="DM116" s="989"/>
      <c r="DN116" s="989"/>
      <c r="DO116" s="989"/>
      <c r="DP116" s="990"/>
      <c r="DQ116" s="991" t="s">
        <v>411</v>
      </c>
      <c r="DR116" s="989"/>
      <c r="DS116" s="989"/>
      <c r="DT116" s="989"/>
      <c r="DU116" s="990"/>
      <c r="DV116" s="992" t="s">
        <v>411</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428</v>
      </c>
      <c r="Z117" s="914"/>
      <c r="AA117" s="1026">
        <v>3214444</v>
      </c>
      <c r="AB117" s="996"/>
      <c r="AC117" s="996"/>
      <c r="AD117" s="996"/>
      <c r="AE117" s="997"/>
      <c r="AF117" s="995">
        <v>3331377</v>
      </c>
      <c r="AG117" s="996"/>
      <c r="AH117" s="996"/>
      <c r="AI117" s="996"/>
      <c r="AJ117" s="997"/>
      <c r="AK117" s="995">
        <v>3075032</v>
      </c>
      <c r="AL117" s="996"/>
      <c r="AM117" s="996"/>
      <c r="AN117" s="996"/>
      <c r="AO117" s="997"/>
      <c r="AP117" s="998"/>
      <c r="AQ117" s="999"/>
      <c r="AR117" s="999"/>
      <c r="AS117" s="999"/>
      <c r="AT117" s="1000"/>
      <c r="AU117" s="929"/>
      <c r="AV117" s="930"/>
      <c r="AW117" s="930"/>
      <c r="AX117" s="930"/>
      <c r="AY117" s="931"/>
      <c r="AZ117" s="1025" t="s">
        <v>429</v>
      </c>
      <c r="BA117" s="1001"/>
      <c r="BB117" s="1001"/>
      <c r="BC117" s="1001"/>
      <c r="BD117" s="1001"/>
      <c r="BE117" s="1001"/>
      <c r="BF117" s="1001"/>
      <c r="BG117" s="1001"/>
      <c r="BH117" s="1001"/>
      <c r="BI117" s="1001"/>
      <c r="BJ117" s="1001"/>
      <c r="BK117" s="1001"/>
      <c r="BL117" s="1001"/>
      <c r="BM117" s="1001"/>
      <c r="BN117" s="1001"/>
      <c r="BO117" s="1001"/>
      <c r="BP117" s="1002"/>
      <c r="BQ117" s="1015" t="s">
        <v>110</v>
      </c>
      <c r="BR117" s="1016"/>
      <c r="BS117" s="1016"/>
      <c r="BT117" s="1016"/>
      <c r="BU117" s="1016"/>
      <c r="BV117" s="1016" t="s">
        <v>110</v>
      </c>
      <c r="BW117" s="1016"/>
      <c r="BX117" s="1016"/>
      <c r="BY117" s="1016"/>
      <c r="BZ117" s="1016"/>
      <c r="CA117" s="1016" t="s">
        <v>110</v>
      </c>
      <c r="CB117" s="1016"/>
      <c r="CC117" s="1016"/>
      <c r="CD117" s="1016"/>
      <c r="CE117" s="1016"/>
      <c r="CF117" s="944" t="s">
        <v>110</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7" customFormat="1" ht="26.25" customHeight="1">
      <c r="A118" s="934" t="s">
        <v>403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401</v>
      </c>
      <c r="AB118" s="913"/>
      <c r="AC118" s="913"/>
      <c r="AD118" s="913"/>
      <c r="AE118" s="914"/>
      <c r="AF118" s="912" t="s">
        <v>285</v>
      </c>
      <c r="AG118" s="913"/>
      <c r="AH118" s="913"/>
      <c r="AI118" s="913"/>
      <c r="AJ118" s="914"/>
      <c r="AK118" s="912" t="s">
        <v>284</v>
      </c>
      <c r="AL118" s="913"/>
      <c r="AM118" s="913"/>
      <c r="AN118" s="913"/>
      <c r="AO118" s="914"/>
      <c r="AP118" s="1020" t="s">
        <v>402</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431</v>
      </c>
      <c r="BP118" s="1024"/>
      <c r="BQ118" s="1015">
        <v>33810291</v>
      </c>
      <c r="BR118" s="1016"/>
      <c r="BS118" s="1016"/>
      <c r="BT118" s="1016"/>
      <c r="BU118" s="1016"/>
      <c r="BV118" s="1016">
        <v>33381232</v>
      </c>
      <c r="BW118" s="1016"/>
      <c r="BX118" s="1016"/>
      <c r="BY118" s="1016"/>
      <c r="BZ118" s="1016"/>
      <c r="CA118" s="1016">
        <v>35739902</v>
      </c>
      <c r="CB118" s="1016"/>
      <c r="CC118" s="1016"/>
      <c r="CD118" s="1016"/>
      <c r="CE118" s="1016"/>
      <c r="CF118" s="1017"/>
      <c r="CG118" s="1018"/>
      <c r="CH118" s="1018"/>
      <c r="CI118" s="1018"/>
      <c r="CJ118" s="1019"/>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433</v>
      </c>
      <c r="DH118" s="989"/>
      <c r="DI118" s="989"/>
      <c r="DJ118" s="989"/>
      <c r="DK118" s="990"/>
      <c r="DL118" s="991" t="s">
        <v>433</v>
      </c>
      <c r="DM118" s="989"/>
      <c r="DN118" s="989"/>
      <c r="DO118" s="989"/>
      <c r="DP118" s="990"/>
      <c r="DQ118" s="991" t="s">
        <v>433</v>
      </c>
      <c r="DR118" s="989"/>
      <c r="DS118" s="989"/>
      <c r="DT118" s="989"/>
      <c r="DU118" s="990"/>
      <c r="DV118" s="992" t="s">
        <v>433</v>
      </c>
      <c r="DW118" s="993"/>
      <c r="DX118" s="993"/>
      <c r="DY118" s="993"/>
      <c r="DZ118" s="994"/>
    </row>
    <row r="119" spans="1:130" s="197" customFormat="1" ht="26.25" customHeight="1">
      <c r="A119" s="1004"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433</v>
      </c>
      <c r="AB119" s="920"/>
      <c r="AC119" s="920"/>
      <c r="AD119" s="920"/>
      <c r="AE119" s="921"/>
      <c r="AF119" s="922" t="s">
        <v>433</v>
      </c>
      <c r="AG119" s="920"/>
      <c r="AH119" s="920"/>
      <c r="AI119" s="920"/>
      <c r="AJ119" s="921"/>
      <c r="AK119" s="922" t="s">
        <v>433</v>
      </c>
      <c r="AL119" s="920"/>
      <c r="AM119" s="920"/>
      <c r="AN119" s="920"/>
      <c r="AO119" s="921"/>
      <c r="AP119" s="923" t="s">
        <v>433</v>
      </c>
      <c r="AQ119" s="924"/>
      <c r="AR119" s="924"/>
      <c r="AS119" s="924"/>
      <c r="AT119" s="925"/>
      <c r="AU119" s="1007" t="s">
        <v>434</v>
      </c>
      <c r="AV119" s="1008"/>
      <c r="AW119" s="1008"/>
      <c r="AX119" s="1008"/>
      <c r="AY119" s="1009"/>
      <c r="AZ119" s="970" t="s">
        <v>435</v>
      </c>
      <c r="BA119" s="917"/>
      <c r="BB119" s="917"/>
      <c r="BC119" s="917"/>
      <c r="BD119" s="917"/>
      <c r="BE119" s="917"/>
      <c r="BF119" s="917"/>
      <c r="BG119" s="917"/>
      <c r="BH119" s="917"/>
      <c r="BI119" s="917"/>
      <c r="BJ119" s="917"/>
      <c r="BK119" s="917"/>
      <c r="BL119" s="917"/>
      <c r="BM119" s="917"/>
      <c r="BN119" s="917"/>
      <c r="BO119" s="917"/>
      <c r="BP119" s="918"/>
      <c r="BQ119" s="956">
        <v>9131606</v>
      </c>
      <c r="BR119" s="957"/>
      <c r="BS119" s="957"/>
      <c r="BT119" s="957"/>
      <c r="BU119" s="957"/>
      <c r="BV119" s="957">
        <v>9676091</v>
      </c>
      <c r="BW119" s="957"/>
      <c r="BX119" s="957"/>
      <c r="BY119" s="957"/>
      <c r="BZ119" s="957"/>
      <c r="CA119" s="957">
        <v>12418405</v>
      </c>
      <c r="CB119" s="957"/>
      <c r="CC119" s="957"/>
      <c r="CD119" s="957"/>
      <c r="CE119" s="957"/>
      <c r="CF119" s="971">
        <v>119.2</v>
      </c>
      <c r="CG119" s="972"/>
      <c r="CH119" s="972"/>
      <c r="CI119" s="972"/>
      <c r="CJ119" s="972"/>
      <c r="CK119" s="977"/>
      <c r="CL119" s="978"/>
      <c r="CM119" s="1034" t="s">
        <v>436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31824</v>
      </c>
      <c r="DH119" s="1028"/>
      <c r="DI119" s="1028"/>
      <c r="DJ119" s="1028"/>
      <c r="DK119" s="1029"/>
      <c r="DL119" s="1030">
        <v>26520</v>
      </c>
      <c r="DM119" s="1028"/>
      <c r="DN119" s="1028"/>
      <c r="DO119" s="1028"/>
      <c r="DP119" s="1029"/>
      <c r="DQ119" s="1030">
        <v>21216</v>
      </c>
      <c r="DR119" s="1028"/>
      <c r="DS119" s="1028"/>
      <c r="DT119" s="1028"/>
      <c r="DU119" s="1029"/>
      <c r="DV119" s="1031">
        <v>0.2</v>
      </c>
      <c r="DW119" s="1032"/>
      <c r="DX119" s="1032"/>
      <c r="DY119" s="1032"/>
      <c r="DZ119" s="1033"/>
    </row>
    <row r="120" spans="1:130" s="197" customFormat="1" ht="26.25" customHeight="1">
      <c r="A120" s="1005"/>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433</v>
      </c>
      <c r="AB120" s="989"/>
      <c r="AC120" s="989"/>
      <c r="AD120" s="989"/>
      <c r="AE120" s="990"/>
      <c r="AF120" s="991" t="s">
        <v>433</v>
      </c>
      <c r="AG120" s="989"/>
      <c r="AH120" s="989"/>
      <c r="AI120" s="989"/>
      <c r="AJ120" s="990"/>
      <c r="AK120" s="991" t="s">
        <v>433</v>
      </c>
      <c r="AL120" s="989"/>
      <c r="AM120" s="989"/>
      <c r="AN120" s="989"/>
      <c r="AO120" s="990"/>
      <c r="AP120" s="992" t="s">
        <v>433</v>
      </c>
      <c r="AQ120" s="993"/>
      <c r="AR120" s="993"/>
      <c r="AS120" s="993"/>
      <c r="AT120" s="994"/>
      <c r="AU120" s="1010"/>
      <c r="AV120" s="1011"/>
      <c r="AW120" s="1011"/>
      <c r="AX120" s="1011"/>
      <c r="AY120" s="1012"/>
      <c r="AZ120" s="979" t="s">
        <v>437</v>
      </c>
      <c r="BA120" s="980"/>
      <c r="BB120" s="980"/>
      <c r="BC120" s="980"/>
      <c r="BD120" s="980"/>
      <c r="BE120" s="980"/>
      <c r="BF120" s="980"/>
      <c r="BG120" s="980"/>
      <c r="BH120" s="980"/>
      <c r="BI120" s="980"/>
      <c r="BJ120" s="980"/>
      <c r="BK120" s="980"/>
      <c r="BL120" s="980"/>
      <c r="BM120" s="980"/>
      <c r="BN120" s="980"/>
      <c r="BO120" s="980"/>
      <c r="BP120" s="981"/>
      <c r="BQ120" s="949">
        <v>878379</v>
      </c>
      <c r="BR120" s="950"/>
      <c r="BS120" s="950"/>
      <c r="BT120" s="950"/>
      <c r="BU120" s="950"/>
      <c r="BV120" s="950">
        <v>918679</v>
      </c>
      <c r="BW120" s="950"/>
      <c r="BX120" s="950"/>
      <c r="BY120" s="950"/>
      <c r="BZ120" s="950"/>
      <c r="CA120" s="950">
        <v>1013408</v>
      </c>
      <c r="CB120" s="950"/>
      <c r="CC120" s="950"/>
      <c r="CD120" s="950"/>
      <c r="CE120" s="950"/>
      <c r="CF120" s="944">
        <v>9.6999999999999993</v>
      </c>
      <c r="CG120" s="945"/>
      <c r="CH120" s="945"/>
      <c r="CI120" s="945"/>
      <c r="CJ120" s="945"/>
      <c r="CK120" s="1043" t="s">
        <v>438</v>
      </c>
      <c r="CL120" s="1044"/>
      <c r="CM120" s="1044"/>
      <c r="CN120" s="1044"/>
      <c r="CO120" s="1045"/>
      <c r="CP120" s="1051" t="s">
        <v>439</v>
      </c>
      <c r="CQ120" s="1052"/>
      <c r="CR120" s="1052"/>
      <c r="CS120" s="1052"/>
      <c r="CT120" s="1052"/>
      <c r="CU120" s="1052"/>
      <c r="CV120" s="1052"/>
      <c r="CW120" s="1052"/>
      <c r="CX120" s="1052"/>
      <c r="CY120" s="1052"/>
      <c r="CZ120" s="1052"/>
      <c r="DA120" s="1052"/>
      <c r="DB120" s="1052"/>
      <c r="DC120" s="1052"/>
      <c r="DD120" s="1052"/>
      <c r="DE120" s="1052"/>
      <c r="DF120" s="1053"/>
      <c r="DG120" s="956">
        <v>7668933</v>
      </c>
      <c r="DH120" s="957"/>
      <c r="DI120" s="957"/>
      <c r="DJ120" s="957"/>
      <c r="DK120" s="957"/>
      <c r="DL120" s="957">
        <v>7279700</v>
      </c>
      <c r="DM120" s="957"/>
      <c r="DN120" s="957"/>
      <c r="DO120" s="957"/>
      <c r="DP120" s="957"/>
      <c r="DQ120" s="957">
        <v>6844746</v>
      </c>
      <c r="DR120" s="957"/>
      <c r="DS120" s="957"/>
      <c r="DT120" s="957"/>
      <c r="DU120" s="957"/>
      <c r="DV120" s="958">
        <v>65.7</v>
      </c>
      <c r="DW120" s="958"/>
      <c r="DX120" s="958"/>
      <c r="DY120" s="958"/>
      <c r="DZ120" s="959"/>
    </row>
    <row r="121" spans="1:130" s="197" customFormat="1" ht="26.25" customHeight="1">
      <c r="A121" s="1005"/>
      <c r="B121" s="976"/>
      <c r="C121" s="1040" t="s">
        <v>440</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433</v>
      </c>
      <c r="AB121" s="989"/>
      <c r="AC121" s="989"/>
      <c r="AD121" s="989"/>
      <c r="AE121" s="990"/>
      <c r="AF121" s="991" t="s">
        <v>433</v>
      </c>
      <c r="AG121" s="989"/>
      <c r="AH121" s="989"/>
      <c r="AI121" s="989"/>
      <c r="AJ121" s="990"/>
      <c r="AK121" s="991" t="s">
        <v>433</v>
      </c>
      <c r="AL121" s="989"/>
      <c r="AM121" s="989"/>
      <c r="AN121" s="989"/>
      <c r="AO121" s="990"/>
      <c r="AP121" s="992" t="s">
        <v>433</v>
      </c>
      <c r="AQ121" s="993"/>
      <c r="AR121" s="993"/>
      <c r="AS121" s="993"/>
      <c r="AT121" s="994"/>
      <c r="AU121" s="1010"/>
      <c r="AV121" s="1011"/>
      <c r="AW121" s="1011"/>
      <c r="AX121" s="1011"/>
      <c r="AY121" s="1012"/>
      <c r="AZ121" s="1025" t="s">
        <v>441</v>
      </c>
      <c r="BA121" s="1001"/>
      <c r="BB121" s="1001"/>
      <c r="BC121" s="1001"/>
      <c r="BD121" s="1001"/>
      <c r="BE121" s="1001"/>
      <c r="BF121" s="1001"/>
      <c r="BG121" s="1001"/>
      <c r="BH121" s="1001"/>
      <c r="BI121" s="1001"/>
      <c r="BJ121" s="1001"/>
      <c r="BK121" s="1001"/>
      <c r="BL121" s="1001"/>
      <c r="BM121" s="1001"/>
      <c r="BN121" s="1001"/>
      <c r="BO121" s="1001"/>
      <c r="BP121" s="1002"/>
      <c r="BQ121" s="1015">
        <v>26976373</v>
      </c>
      <c r="BR121" s="1016"/>
      <c r="BS121" s="1016"/>
      <c r="BT121" s="1016"/>
      <c r="BU121" s="1016"/>
      <c r="BV121" s="1016">
        <v>27023098</v>
      </c>
      <c r="BW121" s="1016"/>
      <c r="BX121" s="1016"/>
      <c r="BY121" s="1016"/>
      <c r="BZ121" s="1016"/>
      <c r="CA121" s="1016">
        <v>26854261</v>
      </c>
      <c r="CB121" s="1016"/>
      <c r="CC121" s="1016"/>
      <c r="CD121" s="1016"/>
      <c r="CE121" s="1016"/>
      <c r="CF121" s="1054">
        <v>257.8</v>
      </c>
      <c r="CG121" s="1055"/>
      <c r="CH121" s="1055"/>
      <c r="CI121" s="1055"/>
      <c r="CJ121" s="1055"/>
      <c r="CK121" s="1046"/>
      <c r="CL121" s="1047"/>
      <c r="CM121" s="1047"/>
      <c r="CN121" s="1047"/>
      <c r="CO121" s="1048"/>
      <c r="CP121" s="1037" t="s">
        <v>382</v>
      </c>
      <c r="CQ121" s="1038"/>
      <c r="CR121" s="1038"/>
      <c r="CS121" s="1038"/>
      <c r="CT121" s="1038"/>
      <c r="CU121" s="1038"/>
      <c r="CV121" s="1038"/>
      <c r="CW121" s="1038"/>
      <c r="CX121" s="1038"/>
      <c r="CY121" s="1038"/>
      <c r="CZ121" s="1038"/>
      <c r="DA121" s="1038"/>
      <c r="DB121" s="1038"/>
      <c r="DC121" s="1038"/>
      <c r="DD121" s="1038"/>
      <c r="DE121" s="1038"/>
      <c r="DF121" s="1039"/>
      <c r="DG121" s="949">
        <v>1854450</v>
      </c>
      <c r="DH121" s="950"/>
      <c r="DI121" s="950"/>
      <c r="DJ121" s="950"/>
      <c r="DK121" s="950"/>
      <c r="DL121" s="950">
        <v>1938808</v>
      </c>
      <c r="DM121" s="950"/>
      <c r="DN121" s="950"/>
      <c r="DO121" s="950"/>
      <c r="DP121" s="950"/>
      <c r="DQ121" s="950">
        <v>1933556</v>
      </c>
      <c r="DR121" s="950"/>
      <c r="DS121" s="950"/>
      <c r="DT121" s="950"/>
      <c r="DU121" s="950"/>
      <c r="DV121" s="951">
        <v>18.600000000000001</v>
      </c>
      <c r="DW121" s="951"/>
      <c r="DX121" s="951"/>
      <c r="DY121" s="951"/>
      <c r="DZ121" s="952"/>
    </row>
    <row r="122" spans="1:130" s="197" customFormat="1" ht="26.25" customHeight="1">
      <c r="A122" s="1005"/>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442</v>
      </c>
      <c r="BP122" s="1024"/>
      <c r="BQ122" s="1064">
        <v>36986358</v>
      </c>
      <c r="BR122" s="1065"/>
      <c r="BS122" s="1065"/>
      <c r="BT122" s="1065"/>
      <c r="BU122" s="1065"/>
      <c r="BV122" s="1065">
        <v>37617868</v>
      </c>
      <c r="BW122" s="1065"/>
      <c r="BX122" s="1065"/>
      <c r="BY122" s="1065"/>
      <c r="BZ122" s="1065"/>
      <c r="CA122" s="1065">
        <v>40286074</v>
      </c>
      <c r="CB122" s="1065"/>
      <c r="CC122" s="1065"/>
      <c r="CD122" s="1065"/>
      <c r="CE122" s="1065"/>
      <c r="CF122" s="1017"/>
      <c r="CG122" s="1018"/>
      <c r="CH122" s="1018"/>
      <c r="CI122" s="1018"/>
      <c r="CJ122" s="1019"/>
      <c r="CK122" s="1046"/>
      <c r="CL122" s="1047"/>
      <c r="CM122" s="1047"/>
      <c r="CN122" s="1047"/>
      <c r="CO122" s="1048"/>
      <c r="CP122" s="1037" t="s">
        <v>443</v>
      </c>
      <c r="CQ122" s="1038"/>
      <c r="CR122" s="1038"/>
      <c r="CS122" s="1038"/>
      <c r="CT122" s="1038"/>
      <c r="CU122" s="1038"/>
      <c r="CV122" s="1038"/>
      <c r="CW122" s="1038"/>
      <c r="CX122" s="1038"/>
      <c r="CY122" s="1038"/>
      <c r="CZ122" s="1038"/>
      <c r="DA122" s="1038"/>
      <c r="DB122" s="1038"/>
      <c r="DC122" s="1038"/>
      <c r="DD122" s="1038"/>
      <c r="DE122" s="1038"/>
      <c r="DF122" s="1039"/>
      <c r="DG122" s="949">
        <v>483246</v>
      </c>
      <c r="DH122" s="950"/>
      <c r="DI122" s="950"/>
      <c r="DJ122" s="950"/>
      <c r="DK122" s="950"/>
      <c r="DL122" s="950">
        <v>714493</v>
      </c>
      <c r="DM122" s="950"/>
      <c r="DN122" s="950"/>
      <c r="DO122" s="950"/>
      <c r="DP122" s="950"/>
      <c r="DQ122" s="950">
        <v>409998</v>
      </c>
      <c r="DR122" s="950"/>
      <c r="DS122" s="950"/>
      <c r="DT122" s="950"/>
      <c r="DU122" s="950"/>
      <c r="DV122" s="951">
        <v>3.9</v>
      </c>
      <c r="DW122" s="951"/>
      <c r="DX122" s="951"/>
      <c r="DY122" s="951"/>
      <c r="DZ122" s="952"/>
    </row>
    <row r="123" spans="1:130" s="197" customFormat="1" ht="26.25" customHeight="1" thickBot="1">
      <c r="A123" s="1005"/>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444</v>
      </c>
      <c r="AB123" s="989"/>
      <c r="AC123" s="989"/>
      <c r="AD123" s="989"/>
      <c r="AE123" s="990"/>
      <c r="AF123" s="991" t="s">
        <v>444</v>
      </c>
      <c r="AG123" s="989"/>
      <c r="AH123" s="989"/>
      <c r="AI123" s="989"/>
      <c r="AJ123" s="990"/>
      <c r="AK123" s="991" t="s">
        <v>444</v>
      </c>
      <c r="AL123" s="989"/>
      <c r="AM123" s="989"/>
      <c r="AN123" s="989"/>
      <c r="AO123" s="990"/>
      <c r="AP123" s="992" t="s">
        <v>444</v>
      </c>
      <c r="AQ123" s="993"/>
      <c r="AR123" s="993"/>
      <c r="AS123" s="993"/>
      <c r="AT123" s="994"/>
      <c r="AU123" s="1061" t="s">
        <v>445</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444</v>
      </c>
      <c r="BR123" s="1057"/>
      <c r="BS123" s="1057"/>
      <c r="BT123" s="1057"/>
      <c r="BU123" s="1057"/>
      <c r="BV123" s="1057" t="s">
        <v>444</v>
      </c>
      <c r="BW123" s="1057"/>
      <c r="BX123" s="1057"/>
      <c r="BY123" s="1057"/>
      <c r="BZ123" s="1057"/>
      <c r="CA123" s="1057" t="s">
        <v>444</v>
      </c>
      <c r="CB123" s="1057"/>
      <c r="CC123" s="1057"/>
      <c r="CD123" s="1057"/>
      <c r="CE123" s="1057"/>
      <c r="CF123" s="1058"/>
      <c r="CG123" s="1059"/>
      <c r="CH123" s="1059"/>
      <c r="CI123" s="1059"/>
      <c r="CJ123" s="1060"/>
      <c r="CK123" s="1046"/>
      <c r="CL123" s="1047"/>
      <c r="CM123" s="1047"/>
      <c r="CN123" s="1047"/>
      <c r="CO123" s="1048"/>
      <c r="CP123" s="1037" t="s">
        <v>446</v>
      </c>
      <c r="CQ123" s="1038"/>
      <c r="CR123" s="1038"/>
      <c r="CS123" s="1038"/>
      <c r="CT123" s="1038"/>
      <c r="CU123" s="1038"/>
      <c r="CV123" s="1038"/>
      <c r="CW123" s="1038"/>
      <c r="CX123" s="1038"/>
      <c r="CY123" s="1038"/>
      <c r="CZ123" s="1038"/>
      <c r="DA123" s="1038"/>
      <c r="DB123" s="1038"/>
      <c r="DC123" s="1038"/>
      <c r="DD123" s="1038"/>
      <c r="DE123" s="1038"/>
      <c r="DF123" s="1039"/>
      <c r="DG123" s="988">
        <v>4617</v>
      </c>
      <c r="DH123" s="989"/>
      <c r="DI123" s="989"/>
      <c r="DJ123" s="989"/>
      <c r="DK123" s="990"/>
      <c r="DL123" s="991">
        <v>4029</v>
      </c>
      <c r="DM123" s="989"/>
      <c r="DN123" s="989"/>
      <c r="DO123" s="989"/>
      <c r="DP123" s="990"/>
      <c r="DQ123" s="991">
        <v>2946</v>
      </c>
      <c r="DR123" s="989"/>
      <c r="DS123" s="989"/>
      <c r="DT123" s="989"/>
      <c r="DU123" s="990"/>
      <c r="DV123" s="992">
        <v>0</v>
      </c>
      <c r="DW123" s="993"/>
      <c r="DX123" s="993"/>
      <c r="DY123" s="993"/>
      <c r="DZ123" s="994"/>
    </row>
    <row r="124" spans="1:130" s="197" customFormat="1" ht="26.25" customHeight="1">
      <c r="A124" s="1005"/>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444</v>
      </c>
      <c r="AB124" s="989"/>
      <c r="AC124" s="989"/>
      <c r="AD124" s="989"/>
      <c r="AE124" s="990"/>
      <c r="AF124" s="991" t="s">
        <v>444</v>
      </c>
      <c r="AG124" s="989"/>
      <c r="AH124" s="989"/>
      <c r="AI124" s="989"/>
      <c r="AJ124" s="990"/>
      <c r="AK124" s="991" t="s">
        <v>444</v>
      </c>
      <c r="AL124" s="989"/>
      <c r="AM124" s="989"/>
      <c r="AN124" s="989"/>
      <c r="AO124" s="990"/>
      <c r="AP124" s="992" t="s">
        <v>444</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447</v>
      </c>
      <c r="CQ124" s="1038"/>
      <c r="CR124" s="1038"/>
      <c r="CS124" s="1038"/>
      <c r="CT124" s="1038"/>
      <c r="CU124" s="1038"/>
      <c r="CV124" s="1038"/>
      <c r="CW124" s="1038"/>
      <c r="CX124" s="1038"/>
      <c r="CY124" s="1038"/>
      <c r="CZ124" s="1038"/>
      <c r="DA124" s="1038"/>
      <c r="DB124" s="1038"/>
      <c r="DC124" s="1038"/>
      <c r="DD124" s="1038"/>
      <c r="DE124" s="1038"/>
      <c r="DF124" s="1039"/>
      <c r="DG124" s="1027">
        <v>2485</v>
      </c>
      <c r="DH124" s="1028"/>
      <c r="DI124" s="1028"/>
      <c r="DJ124" s="1028"/>
      <c r="DK124" s="1029"/>
      <c r="DL124" s="1030">
        <v>2443</v>
      </c>
      <c r="DM124" s="1028"/>
      <c r="DN124" s="1028"/>
      <c r="DO124" s="1028"/>
      <c r="DP124" s="1029"/>
      <c r="DQ124" s="1030">
        <v>2716</v>
      </c>
      <c r="DR124" s="1028"/>
      <c r="DS124" s="1028"/>
      <c r="DT124" s="1028"/>
      <c r="DU124" s="1029"/>
      <c r="DV124" s="1031">
        <v>0</v>
      </c>
      <c r="DW124" s="1032"/>
      <c r="DX124" s="1032"/>
      <c r="DY124" s="1032"/>
      <c r="DZ124" s="1033"/>
    </row>
    <row r="125" spans="1:130" s="197" customFormat="1" ht="26.25" customHeight="1" thickBot="1">
      <c r="A125" s="1005"/>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444</v>
      </c>
      <c r="AB125" s="989"/>
      <c r="AC125" s="989"/>
      <c r="AD125" s="989"/>
      <c r="AE125" s="990"/>
      <c r="AF125" s="991" t="s">
        <v>444</v>
      </c>
      <c r="AG125" s="989"/>
      <c r="AH125" s="989"/>
      <c r="AI125" s="989"/>
      <c r="AJ125" s="990"/>
      <c r="AK125" s="991" t="s">
        <v>444</v>
      </c>
      <c r="AL125" s="989"/>
      <c r="AM125" s="989"/>
      <c r="AN125" s="989"/>
      <c r="AO125" s="990"/>
      <c r="AP125" s="992" t="s">
        <v>444</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448</v>
      </c>
      <c r="CL125" s="1044"/>
      <c r="CM125" s="1044"/>
      <c r="CN125" s="1044"/>
      <c r="CO125" s="1045"/>
      <c r="CP125" s="970" t="s">
        <v>449</v>
      </c>
      <c r="CQ125" s="917"/>
      <c r="CR125" s="917"/>
      <c r="CS125" s="917"/>
      <c r="CT125" s="917"/>
      <c r="CU125" s="917"/>
      <c r="CV125" s="917"/>
      <c r="CW125" s="917"/>
      <c r="CX125" s="917"/>
      <c r="CY125" s="917"/>
      <c r="CZ125" s="917"/>
      <c r="DA125" s="917"/>
      <c r="DB125" s="917"/>
      <c r="DC125" s="917"/>
      <c r="DD125" s="917"/>
      <c r="DE125" s="917"/>
      <c r="DF125" s="918"/>
      <c r="DG125" s="956" t="s">
        <v>444</v>
      </c>
      <c r="DH125" s="957"/>
      <c r="DI125" s="957"/>
      <c r="DJ125" s="957"/>
      <c r="DK125" s="957"/>
      <c r="DL125" s="957" t="s">
        <v>444</v>
      </c>
      <c r="DM125" s="957"/>
      <c r="DN125" s="957"/>
      <c r="DO125" s="957"/>
      <c r="DP125" s="957"/>
      <c r="DQ125" s="957" t="s">
        <v>444</v>
      </c>
      <c r="DR125" s="957"/>
      <c r="DS125" s="957"/>
      <c r="DT125" s="957"/>
      <c r="DU125" s="957"/>
      <c r="DV125" s="958" t="s">
        <v>444</v>
      </c>
      <c r="DW125" s="958"/>
      <c r="DX125" s="958"/>
      <c r="DY125" s="958"/>
      <c r="DZ125" s="959"/>
    </row>
    <row r="126" spans="1:130" s="197" customFormat="1" ht="26.25" customHeight="1">
      <c r="A126" s="1005"/>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444</v>
      </c>
      <c r="AB126" s="989"/>
      <c r="AC126" s="989"/>
      <c r="AD126" s="989"/>
      <c r="AE126" s="990"/>
      <c r="AF126" s="991" t="s">
        <v>444</v>
      </c>
      <c r="AG126" s="989"/>
      <c r="AH126" s="989"/>
      <c r="AI126" s="989"/>
      <c r="AJ126" s="990"/>
      <c r="AK126" s="991" t="s">
        <v>444</v>
      </c>
      <c r="AL126" s="989"/>
      <c r="AM126" s="989"/>
      <c r="AN126" s="989"/>
      <c r="AO126" s="990"/>
      <c r="AP126" s="992" t="s">
        <v>444</v>
      </c>
      <c r="AQ126" s="993"/>
      <c r="AR126" s="993"/>
      <c r="AS126" s="993"/>
      <c r="AT126" s="994"/>
      <c r="AU126" s="233"/>
      <c r="AV126" s="233"/>
      <c r="AW126" s="233"/>
      <c r="AX126" s="1066" t="s">
        <v>450</v>
      </c>
      <c r="AY126" s="1067"/>
      <c r="AZ126" s="1067"/>
      <c r="BA126" s="1067"/>
      <c r="BB126" s="1067"/>
      <c r="BC126" s="1067"/>
      <c r="BD126" s="1067"/>
      <c r="BE126" s="1068"/>
      <c r="BF126" s="1082" t="s">
        <v>451</v>
      </c>
      <c r="BG126" s="1067"/>
      <c r="BH126" s="1067"/>
      <c r="BI126" s="1067"/>
      <c r="BJ126" s="1067"/>
      <c r="BK126" s="1067"/>
      <c r="BL126" s="1068"/>
      <c r="BM126" s="1082" t="s">
        <v>452</v>
      </c>
      <c r="BN126" s="1067"/>
      <c r="BO126" s="1067"/>
      <c r="BP126" s="1067"/>
      <c r="BQ126" s="1067"/>
      <c r="BR126" s="1067"/>
      <c r="BS126" s="1068"/>
      <c r="BT126" s="1082" t="s">
        <v>453</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454</v>
      </c>
      <c r="CQ126" s="980"/>
      <c r="CR126" s="980"/>
      <c r="CS126" s="980"/>
      <c r="CT126" s="980"/>
      <c r="CU126" s="980"/>
      <c r="CV126" s="980"/>
      <c r="CW126" s="980"/>
      <c r="CX126" s="980"/>
      <c r="CY126" s="980"/>
      <c r="CZ126" s="980"/>
      <c r="DA126" s="980"/>
      <c r="DB126" s="980"/>
      <c r="DC126" s="980"/>
      <c r="DD126" s="980"/>
      <c r="DE126" s="980"/>
      <c r="DF126" s="981"/>
      <c r="DG126" s="949" t="s">
        <v>444</v>
      </c>
      <c r="DH126" s="950"/>
      <c r="DI126" s="950"/>
      <c r="DJ126" s="950"/>
      <c r="DK126" s="950"/>
      <c r="DL126" s="950" t="s">
        <v>444</v>
      </c>
      <c r="DM126" s="950"/>
      <c r="DN126" s="950"/>
      <c r="DO126" s="950"/>
      <c r="DP126" s="950"/>
      <c r="DQ126" s="950" t="s">
        <v>444</v>
      </c>
      <c r="DR126" s="950"/>
      <c r="DS126" s="950"/>
      <c r="DT126" s="950"/>
      <c r="DU126" s="950"/>
      <c r="DV126" s="951" t="s">
        <v>444</v>
      </c>
      <c r="DW126" s="951"/>
      <c r="DX126" s="951"/>
      <c r="DY126" s="951"/>
      <c r="DZ126" s="952"/>
    </row>
    <row r="127" spans="1:130" s="197" customFormat="1" ht="26.25" customHeight="1" thickBot="1">
      <c r="A127" s="1006"/>
      <c r="B127" s="978"/>
      <c r="C127" s="1034" t="s">
        <v>455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1662</v>
      </c>
      <c r="AB127" s="989"/>
      <c r="AC127" s="989"/>
      <c r="AD127" s="989"/>
      <c r="AE127" s="990"/>
      <c r="AF127" s="991">
        <v>1358</v>
      </c>
      <c r="AG127" s="989"/>
      <c r="AH127" s="989"/>
      <c r="AI127" s="989"/>
      <c r="AJ127" s="990"/>
      <c r="AK127" s="991">
        <v>1060</v>
      </c>
      <c r="AL127" s="989"/>
      <c r="AM127" s="989"/>
      <c r="AN127" s="989"/>
      <c r="AO127" s="990"/>
      <c r="AP127" s="992">
        <v>0</v>
      </c>
      <c r="AQ127" s="993"/>
      <c r="AR127" s="993"/>
      <c r="AS127" s="993"/>
      <c r="AT127" s="994"/>
      <c r="AU127" s="233"/>
      <c r="AV127" s="233"/>
      <c r="AW127" s="233"/>
      <c r="AX127" s="916" t="s">
        <v>456</v>
      </c>
      <c r="AY127" s="917"/>
      <c r="AZ127" s="917"/>
      <c r="BA127" s="917"/>
      <c r="BB127" s="917"/>
      <c r="BC127" s="917"/>
      <c r="BD127" s="917"/>
      <c r="BE127" s="918"/>
      <c r="BF127" s="1071" t="s">
        <v>444</v>
      </c>
      <c r="BG127" s="1072"/>
      <c r="BH127" s="1072"/>
      <c r="BI127" s="1072"/>
      <c r="BJ127" s="1072"/>
      <c r="BK127" s="1072"/>
      <c r="BL127" s="1081"/>
      <c r="BM127" s="1071">
        <v>12.91</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457</v>
      </c>
      <c r="CQ127" s="1075"/>
      <c r="CR127" s="1075"/>
      <c r="CS127" s="1075"/>
      <c r="CT127" s="1075"/>
      <c r="CU127" s="1075"/>
      <c r="CV127" s="1075"/>
      <c r="CW127" s="1075"/>
      <c r="CX127" s="1075"/>
      <c r="CY127" s="1075"/>
      <c r="CZ127" s="1075"/>
      <c r="DA127" s="1075"/>
      <c r="DB127" s="1075"/>
      <c r="DC127" s="1075"/>
      <c r="DD127" s="1075"/>
      <c r="DE127" s="1075"/>
      <c r="DF127" s="1076"/>
      <c r="DG127" s="1077">
        <v>21191</v>
      </c>
      <c r="DH127" s="1078"/>
      <c r="DI127" s="1078"/>
      <c r="DJ127" s="1078"/>
      <c r="DK127" s="1078"/>
      <c r="DL127" s="1078">
        <v>20015</v>
      </c>
      <c r="DM127" s="1078"/>
      <c r="DN127" s="1078"/>
      <c r="DO127" s="1078"/>
      <c r="DP127" s="1078"/>
      <c r="DQ127" s="1078">
        <v>18818</v>
      </c>
      <c r="DR127" s="1078"/>
      <c r="DS127" s="1078"/>
      <c r="DT127" s="1078"/>
      <c r="DU127" s="1078"/>
      <c r="DV127" s="1079">
        <v>0.2</v>
      </c>
      <c r="DW127" s="1079"/>
      <c r="DX127" s="1079"/>
      <c r="DY127" s="1079"/>
      <c r="DZ127" s="1080"/>
    </row>
    <row r="128" spans="1:130" s="197" customFormat="1" ht="26.25" customHeight="1">
      <c r="A128" s="1101" t="s">
        <v>458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459</v>
      </c>
      <c r="X128" s="1103"/>
      <c r="Y128" s="1103"/>
      <c r="Z128" s="1104"/>
      <c r="AA128" s="1119">
        <v>83826</v>
      </c>
      <c r="AB128" s="1120"/>
      <c r="AC128" s="1120"/>
      <c r="AD128" s="1120"/>
      <c r="AE128" s="1121"/>
      <c r="AF128" s="1122">
        <v>83887</v>
      </c>
      <c r="AG128" s="1120"/>
      <c r="AH128" s="1120"/>
      <c r="AI128" s="1120"/>
      <c r="AJ128" s="1121"/>
      <c r="AK128" s="1122">
        <v>85179</v>
      </c>
      <c r="AL128" s="1120"/>
      <c r="AM128" s="1120"/>
      <c r="AN128" s="1120"/>
      <c r="AO128" s="1121"/>
      <c r="AP128" s="1123"/>
      <c r="AQ128" s="1124"/>
      <c r="AR128" s="1124"/>
      <c r="AS128" s="1124"/>
      <c r="AT128" s="1125"/>
      <c r="AU128" s="235"/>
      <c r="AV128" s="235"/>
      <c r="AW128" s="235"/>
      <c r="AX128" s="1084" t="s">
        <v>460</v>
      </c>
      <c r="AY128" s="980"/>
      <c r="AZ128" s="980"/>
      <c r="BA128" s="980"/>
      <c r="BB128" s="980"/>
      <c r="BC128" s="980"/>
      <c r="BD128" s="980"/>
      <c r="BE128" s="981"/>
      <c r="BF128" s="1096" t="s">
        <v>461</v>
      </c>
      <c r="BG128" s="1097"/>
      <c r="BH128" s="1097"/>
      <c r="BI128" s="1097"/>
      <c r="BJ128" s="1097"/>
      <c r="BK128" s="1097"/>
      <c r="BL128" s="1098"/>
      <c r="BM128" s="1096">
        <v>17.91</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462</v>
      </c>
      <c r="X129" s="1091"/>
      <c r="Y129" s="1091"/>
      <c r="Z129" s="1092"/>
      <c r="AA129" s="988">
        <v>13686475</v>
      </c>
      <c r="AB129" s="989"/>
      <c r="AC129" s="989"/>
      <c r="AD129" s="989"/>
      <c r="AE129" s="990"/>
      <c r="AF129" s="991">
        <v>13723412</v>
      </c>
      <c r="AG129" s="989"/>
      <c r="AH129" s="989"/>
      <c r="AI129" s="989"/>
      <c r="AJ129" s="990"/>
      <c r="AK129" s="991">
        <v>13456246</v>
      </c>
      <c r="AL129" s="989"/>
      <c r="AM129" s="989"/>
      <c r="AN129" s="989"/>
      <c r="AO129" s="990"/>
      <c r="AP129" s="1093"/>
      <c r="AQ129" s="1094"/>
      <c r="AR129" s="1094"/>
      <c r="AS129" s="1094"/>
      <c r="AT129" s="1095"/>
      <c r="AU129" s="235"/>
      <c r="AV129" s="235"/>
      <c r="AW129" s="235"/>
      <c r="AX129" s="1084" t="s">
        <v>463</v>
      </c>
      <c r="AY129" s="980"/>
      <c r="AZ129" s="980"/>
      <c r="BA129" s="980"/>
      <c r="BB129" s="980"/>
      <c r="BC129" s="980"/>
      <c r="BD129" s="980"/>
      <c r="BE129" s="981"/>
      <c r="BF129" s="1085">
        <v>1.4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465</v>
      </c>
      <c r="X130" s="1091"/>
      <c r="Y130" s="1091"/>
      <c r="Z130" s="1092"/>
      <c r="AA130" s="988">
        <v>2732558</v>
      </c>
      <c r="AB130" s="989"/>
      <c r="AC130" s="989"/>
      <c r="AD130" s="989"/>
      <c r="AE130" s="990"/>
      <c r="AF130" s="991">
        <v>3126945</v>
      </c>
      <c r="AG130" s="989"/>
      <c r="AH130" s="989"/>
      <c r="AI130" s="989"/>
      <c r="AJ130" s="990"/>
      <c r="AK130" s="991">
        <v>3038216</v>
      </c>
      <c r="AL130" s="989"/>
      <c r="AM130" s="989"/>
      <c r="AN130" s="989"/>
      <c r="AO130" s="990"/>
      <c r="AP130" s="1093"/>
      <c r="AQ130" s="1094"/>
      <c r="AR130" s="1094"/>
      <c r="AS130" s="1094"/>
      <c r="AT130" s="1095"/>
      <c r="AU130" s="235"/>
      <c r="AV130" s="235"/>
      <c r="AW130" s="235"/>
      <c r="AX130" s="1143" t="s">
        <v>466</v>
      </c>
      <c r="AY130" s="1075"/>
      <c r="AZ130" s="1075"/>
      <c r="BA130" s="1075"/>
      <c r="BB130" s="1075"/>
      <c r="BC130" s="1075"/>
      <c r="BD130" s="1075"/>
      <c r="BE130" s="1076"/>
      <c r="BF130" s="1105" t="s">
        <v>433</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467</v>
      </c>
      <c r="X131" s="1114"/>
      <c r="Y131" s="1114"/>
      <c r="Z131" s="1115"/>
      <c r="AA131" s="1027">
        <v>10953917</v>
      </c>
      <c r="AB131" s="1028"/>
      <c r="AC131" s="1028"/>
      <c r="AD131" s="1028"/>
      <c r="AE131" s="1029"/>
      <c r="AF131" s="1030">
        <v>10596467</v>
      </c>
      <c r="AG131" s="1028"/>
      <c r="AH131" s="1028"/>
      <c r="AI131" s="1028"/>
      <c r="AJ131" s="1029"/>
      <c r="AK131" s="1030">
        <v>10418030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469</v>
      </c>
      <c r="W132" s="1131"/>
      <c r="X132" s="1131"/>
      <c r="Y132" s="1131"/>
      <c r="Z132" s="1132"/>
      <c r="AA132" s="1133">
        <v>3.6339512159999998</v>
      </c>
      <c r="AB132" s="1134"/>
      <c r="AC132" s="1134"/>
      <c r="AD132" s="1134"/>
      <c r="AE132" s="1135"/>
      <c r="AF132" s="1136">
        <v>1.137596144</v>
      </c>
      <c r="AG132" s="1134"/>
      <c r="AH132" s="1134"/>
      <c r="AI132" s="1134"/>
      <c r="AJ132" s="1135"/>
      <c r="AK132" s="1136">
        <v>-0.464224042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470</v>
      </c>
      <c r="W133" s="1138"/>
      <c r="X133" s="1138"/>
      <c r="Y133" s="1138"/>
      <c r="Z133" s="1139"/>
      <c r="AA133" s="1140">
        <v>6.7</v>
      </c>
      <c r="AB133" s="1141"/>
      <c r="AC133" s="1141"/>
      <c r="AD133" s="1141"/>
      <c r="AE133" s="1142"/>
      <c r="AF133" s="1140">
        <v>4</v>
      </c>
      <c r="AG133" s="1141"/>
      <c r="AH133" s="1141"/>
      <c r="AI133" s="1141"/>
      <c r="AJ133" s="1142"/>
      <c r="AK133" s="1140">
        <v>1.4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tabColor rgb="FFFFC000"/>
    <pageSetUpPr fitToPage="1"/>
  </sheetPr>
  <dimension ref="A1:AJ110"/>
  <sheetViews>
    <sheetView showGridLines="0" tabSelected="1" view="pageBreakPreview" topLeftCell="R1"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tabColor rgb="FFFFC000"/>
    <pageSetUpPr fitToPage="1"/>
  </sheetPr>
  <dimension ref="A1:AH102"/>
  <sheetViews>
    <sheetView showGridLines="0" tabSelected="1" topLeftCell="Q64"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tabColor rgb="FFFFC000"/>
    <pageSetUpPr fitToPage="1"/>
  </sheetPr>
  <dimension ref="A1:V74"/>
  <sheetViews>
    <sheetView showGridLines="0" tabSelected="1"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47" t="s">
        <v>473</v>
      </c>
      <c r="L7" s="254"/>
      <c r="M7" s="255" t="s">
        <v>474</v>
      </c>
      <c r="N7" s="256"/>
    </row>
    <row r="8" spans="1:16">
      <c r="A8" s="248"/>
      <c r="B8" s="244"/>
      <c r="C8" s="244"/>
      <c r="D8" s="244"/>
      <c r="E8" s="244"/>
      <c r="F8" s="244"/>
      <c r="G8" s="257"/>
      <c r="H8" s="258"/>
      <c r="I8" s="258"/>
      <c r="J8" s="259"/>
      <c r="K8" s="1148"/>
      <c r="L8" s="260" t="s">
        <v>475</v>
      </c>
      <c r="M8" s="261" t="s">
        <v>476</v>
      </c>
      <c r="N8" s="262" t="s">
        <v>477</v>
      </c>
    </row>
    <row r="9" spans="1:16">
      <c r="A9" s="248"/>
      <c r="B9" s="244"/>
      <c r="C9" s="244"/>
      <c r="D9" s="244"/>
      <c r="E9" s="244"/>
      <c r="F9" s="244"/>
      <c r="G9" s="1149" t="s">
        <v>478</v>
      </c>
      <c r="H9" s="1150"/>
      <c r="I9" s="1150"/>
      <c r="J9" s="1151"/>
      <c r="K9" s="263">
        <v>2936646</v>
      </c>
      <c r="L9" s="264">
        <v>99689</v>
      </c>
      <c r="M9" s="265">
        <v>83726</v>
      </c>
      <c r="N9" s="266">
        <v>19.100000000000001</v>
      </c>
    </row>
    <row r="10" spans="1:16">
      <c r="A10" s="248"/>
      <c r="B10" s="244"/>
      <c r="C10" s="244"/>
      <c r="D10" s="244"/>
      <c r="E10" s="244"/>
      <c r="F10" s="244"/>
      <c r="G10" s="1149" t="s">
        <v>479</v>
      </c>
      <c r="H10" s="1150"/>
      <c r="I10" s="1150"/>
      <c r="J10" s="1151"/>
      <c r="K10" s="267">
        <v>32434</v>
      </c>
      <c r="L10" s="268">
        <v>1101</v>
      </c>
      <c r="M10" s="269">
        <v>6181</v>
      </c>
      <c r="N10" s="270">
        <v>-82.2</v>
      </c>
    </row>
    <row r="11" spans="1:16" ht="13.5" customHeight="1">
      <c r="A11" s="248"/>
      <c r="B11" s="244"/>
      <c r="C11" s="244"/>
      <c r="D11" s="244"/>
      <c r="E11" s="244"/>
      <c r="F11" s="244"/>
      <c r="G11" s="1149" t="s">
        <v>480</v>
      </c>
      <c r="H11" s="1150"/>
      <c r="I11" s="1150"/>
      <c r="J11" s="1151"/>
      <c r="K11" s="267">
        <v>33013</v>
      </c>
      <c r="L11" s="268">
        <v>1121</v>
      </c>
      <c r="M11" s="269">
        <v>9526</v>
      </c>
      <c r="N11" s="270">
        <v>-88.2</v>
      </c>
    </row>
    <row r="12" spans="1:16" ht="13.5" customHeight="1">
      <c r="A12" s="248"/>
      <c r="B12" s="244"/>
      <c r="C12" s="244"/>
      <c r="D12" s="244"/>
      <c r="E12" s="244"/>
      <c r="F12" s="244"/>
      <c r="G12" s="1149" t="s">
        <v>481</v>
      </c>
      <c r="H12" s="1150"/>
      <c r="I12" s="1150"/>
      <c r="J12" s="1151"/>
      <c r="K12" s="267" t="s">
        <v>482</v>
      </c>
      <c r="L12" s="268" t="s">
        <v>482</v>
      </c>
      <c r="M12" s="269">
        <v>1067</v>
      </c>
      <c r="N12" s="270" t="s">
        <v>482</v>
      </c>
    </row>
    <row r="13" spans="1:16" ht="13.5" customHeight="1">
      <c r="A13" s="248"/>
      <c r="B13" s="244"/>
      <c r="C13" s="244"/>
      <c r="D13" s="244"/>
      <c r="E13" s="244"/>
      <c r="F13" s="244"/>
      <c r="G13" s="1149" t="s">
        <v>483</v>
      </c>
      <c r="H13" s="1150"/>
      <c r="I13" s="1150"/>
      <c r="J13" s="1151"/>
      <c r="K13" s="267" t="s">
        <v>482</v>
      </c>
      <c r="L13" s="268" t="s">
        <v>482</v>
      </c>
      <c r="M13" s="269" t="s">
        <v>482</v>
      </c>
      <c r="N13" s="270" t="s">
        <v>482</v>
      </c>
    </row>
    <row r="14" spans="1:16" ht="13.5" customHeight="1">
      <c r="A14" s="248"/>
      <c r="B14" s="244"/>
      <c r="C14" s="244"/>
      <c r="D14" s="244"/>
      <c r="E14" s="244"/>
      <c r="F14" s="244"/>
      <c r="G14" s="1149" t="s">
        <v>484</v>
      </c>
      <c r="H14" s="1150"/>
      <c r="I14" s="1150"/>
      <c r="J14" s="1151"/>
      <c r="K14" s="267">
        <v>313381</v>
      </c>
      <c r="L14" s="268">
        <v>10638</v>
      </c>
      <c r="M14" s="269">
        <v>3706</v>
      </c>
      <c r="N14" s="270">
        <v>187</v>
      </c>
    </row>
    <row r="15" spans="1:16" ht="13.5" customHeight="1">
      <c r="A15" s="248"/>
      <c r="B15" s="244"/>
      <c r="C15" s="244"/>
      <c r="D15" s="244"/>
      <c r="E15" s="244"/>
      <c r="F15" s="244"/>
      <c r="G15" s="1149" t="s">
        <v>485</v>
      </c>
      <c r="H15" s="1150"/>
      <c r="I15" s="1150"/>
      <c r="J15" s="1151"/>
      <c r="K15" s="267">
        <v>4823</v>
      </c>
      <c r="L15" s="268">
        <v>164</v>
      </c>
      <c r="M15" s="269">
        <v>1837</v>
      </c>
      <c r="N15" s="270">
        <v>-91.1</v>
      </c>
    </row>
    <row r="16" spans="1:16">
      <c r="A16" s="248"/>
      <c r="B16" s="244"/>
      <c r="C16" s="244"/>
      <c r="D16" s="244"/>
      <c r="E16" s="244"/>
      <c r="F16" s="244"/>
      <c r="G16" s="1152" t="s">
        <v>486</v>
      </c>
      <c r="H16" s="1153"/>
      <c r="I16" s="1153"/>
      <c r="J16" s="1154"/>
      <c r="K16" s="268">
        <v>-173684</v>
      </c>
      <c r="L16" s="268">
        <v>-5896</v>
      </c>
      <c r="M16" s="269">
        <v>-8822</v>
      </c>
      <c r="N16" s="270">
        <v>-33.200000000000003</v>
      </c>
    </row>
    <row r="17" spans="1:16">
      <c r="A17" s="248"/>
      <c r="B17" s="244"/>
      <c r="C17" s="244"/>
      <c r="D17" s="244"/>
      <c r="E17" s="244"/>
      <c r="F17" s="244"/>
      <c r="G17" s="1152" t="s">
        <v>168</v>
      </c>
      <c r="H17" s="1153"/>
      <c r="I17" s="1153"/>
      <c r="J17" s="1154"/>
      <c r="K17" s="268">
        <v>3146613</v>
      </c>
      <c r="L17" s="268">
        <v>106817</v>
      </c>
      <c r="M17" s="269">
        <v>97219</v>
      </c>
      <c r="N17" s="270">
        <v>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44" t="s">
        <v>491</v>
      </c>
      <c r="H21" s="1145"/>
      <c r="I21" s="1145"/>
      <c r="J21" s="1146"/>
      <c r="K21" s="280">
        <v>9.91</v>
      </c>
      <c r="L21" s="281">
        <v>9.31</v>
      </c>
      <c r="M21" s="282">
        <v>0.6</v>
      </c>
      <c r="N21" s="249"/>
      <c r="O21" s="283"/>
      <c r="P21" s="279"/>
    </row>
    <row r="22" spans="1:16" s="284" customFormat="1">
      <c r="A22" s="279"/>
      <c r="B22" s="249"/>
      <c r="C22" s="249"/>
      <c r="D22" s="249"/>
      <c r="E22" s="249"/>
      <c r="F22" s="249"/>
      <c r="G22" s="1144" t="s">
        <v>492</v>
      </c>
      <c r="H22" s="1145"/>
      <c r="I22" s="1145"/>
      <c r="J22" s="1146"/>
      <c r="K22" s="285">
        <v>100.3</v>
      </c>
      <c r="L22" s="286">
        <v>97.7</v>
      </c>
      <c r="M22" s="287">
        <v>2.6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47" t="s">
        <v>473</v>
      </c>
      <c r="L30" s="254"/>
      <c r="M30" s="255" t="s">
        <v>474</v>
      </c>
      <c r="N30" s="256"/>
    </row>
    <row r="31" spans="1:16">
      <c r="A31" s="248"/>
      <c r="B31" s="244"/>
      <c r="C31" s="244"/>
      <c r="D31" s="244"/>
      <c r="E31" s="244"/>
      <c r="F31" s="244"/>
      <c r="G31" s="257"/>
      <c r="H31" s="258"/>
      <c r="I31" s="258"/>
      <c r="J31" s="259"/>
      <c r="K31" s="1148"/>
      <c r="L31" s="260" t="s">
        <v>475</v>
      </c>
      <c r="M31" s="261" t="s">
        <v>476</v>
      </c>
      <c r="N31" s="262" t="s">
        <v>477</v>
      </c>
    </row>
    <row r="32" spans="1:16" ht="27" customHeight="1">
      <c r="A32" s="248"/>
      <c r="B32" s="244"/>
      <c r="C32" s="244"/>
      <c r="D32" s="244"/>
      <c r="E32" s="244"/>
      <c r="F32" s="244"/>
      <c r="G32" s="1160" t="s">
        <v>496</v>
      </c>
      <c r="H32" s="1161"/>
      <c r="I32" s="1161"/>
      <c r="J32" s="1162"/>
      <c r="K32" s="294">
        <v>2170383</v>
      </c>
      <c r="L32" s="294">
        <v>73677</v>
      </c>
      <c r="M32" s="295">
        <v>63533</v>
      </c>
      <c r="N32" s="296">
        <v>16</v>
      </c>
    </row>
    <row r="33" spans="1:16" ht="13.5" customHeight="1">
      <c r="A33" s="248"/>
      <c r="B33" s="244"/>
      <c r="C33" s="244"/>
      <c r="D33" s="244"/>
      <c r="E33" s="244"/>
      <c r="F33" s="244"/>
      <c r="G33" s="1160" t="s">
        <v>497</v>
      </c>
      <c r="H33" s="1161"/>
      <c r="I33" s="1161"/>
      <c r="J33" s="1162"/>
      <c r="K33" s="294" t="s">
        <v>482</v>
      </c>
      <c r="L33" s="294" t="s">
        <v>482</v>
      </c>
      <c r="M33" s="295" t="s">
        <v>482</v>
      </c>
      <c r="N33" s="296" t="s">
        <v>482</v>
      </c>
    </row>
    <row r="34" spans="1:16" ht="27" customHeight="1">
      <c r="A34" s="248"/>
      <c r="B34" s="244"/>
      <c r="C34" s="244"/>
      <c r="D34" s="244"/>
      <c r="E34" s="244"/>
      <c r="F34" s="244"/>
      <c r="G34" s="1160" t="s">
        <v>498</v>
      </c>
      <c r="H34" s="1161"/>
      <c r="I34" s="1161"/>
      <c r="J34" s="1162"/>
      <c r="K34" s="294" t="s">
        <v>482</v>
      </c>
      <c r="L34" s="294" t="s">
        <v>482</v>
      </c>
      <c r="M34" s="295">
        <v>30</v>
      </c>
      <c r="N34" s="296" t="s">
        <v>482</v>
      </c>
    </row>
    <row r="35" spans="1:16" ht="27" customHeight="1">
      <c r="A35" s="248"/>
      <c r="B35" s="244"/>
      <c r="C35" s="244"/>
      <c r="D35" s="244"/>
      <c r="E35" s="244"/>
      <c r="F35" s="244"/>
      <c r="G35" s="1160" t="s">
        <v>499</v>
      </c>
      <c r="H35" s="1161"/>
      <c r="I35" s="1161"/>
      <c r="J35" s="1162"/>
      <c r="K35" s="294">
        <v>902963</v>
      </c>
      <c r="L35" s="294">
        <v>30653</v>
      </c>
      <c r="M35" s="295">
        <v>18078</v>
      </c>
      <c r="N35" s="296">
        <v>69.599999999999994</v>
      </c>
    </row>
    <row r="36" spans="1:16" ht="27" customHeight="1">
      <c r="A36" s="248"/>
      <c r="B36" s="244"/>
      <c r="C36" s="244"/>
      <c r="D36" s="244"/>
      <c r="E36" s="244"/>
      <c r="F36" s="244"/>
      <c r="G36" s="1160" t="s">
        <v>500</v>
      </c>
      <c r="H36" s="1161"/>
      <c r="I36" s="1161"/>
      <c r="J36" s="1162"/>
      <c r="K36" s="294" t="s">
        <v>482</v>
      </c>
      <c r="L36" s="294" t="s">
        <v>482</v>
      </c>
      <c r="M36" s="295">
        <v>3217</v>
      </c>
      <c r="N36" s="296" t="s">
        <v>482</v>
      </c>
    </row>
    <row r="37" spans="1:16" ht="13.5" customHeight="1">
      <c r="A37" s="248"/>
      <c r="B37" s="244"/>
      <c r="C37" s="244"/>
      <c r="D37" s="244"/>
      <c r="E37" s="244"/>
      <c r="F37" s="244"/>
      <c r="G37" s="1160" t="s">
        <v>501</v>
      </c>
      <c r="H37" s="1161"/>
      <c r="I37" s="1161"/>
      <c r="J37" s="1162"/>
      <c r="K37" s="294">
        <v>1060</v>
      </c>
      <c r="L37" s="294">
        <v>36</v>
      </c>
      <c r="M37" s="295">
        <v>1541</v>
      </c>
      <c r="N37" s="296">
        <v>-97.7</v>
      </c>
    </row>
    <row r="38" spans="1:16" ht="27" customHeight="1">
      <c r="A38" s="248"/>
      <c r="B38" s="244"/>
      <c r="C38" s="244"/>
      <c r="D38" s="244"/>
      <c r="E38" s="244"/>
      <c r="F38" s="244"/>
      <c r="G38" s="1163" t="s">
        <v>502</v>
      </c>
      <c r="H38" s="1164"/>
      <c r="I38" s="1164"/>
      <c r="J38" s="1165"/>
      <c r="K38" s="297">
        <v>626</v>
      </c>
      <c r="L38" s="297">
        <v>21</v>
      </c>
      <c r="M38" s="298">
        <v>6</v>
      </c>
      <c r="N38" s="299">
        <v>250</v>
      </c>
      <c r="O38" s="293"/>
    </row>
    <row r="39" spans="1:16">
      <c r="A39" s="248"/>
      <c r="B39" s="244"/>
      <c r="C39" s="244"/>
      <c r="D39" s="244"/>
      <c r="E39" s="244"/>
      <c r="F39" s="244"/>
      <c r="G39" s="1163" t="s">
        <v>503</v>
      </c>
      <c r="H39" s="1164"/>
      <c r="I39" s="1164"/>
      <c r="J39" s="1165"/>
      <c r="K39" s="300">
        <v>-85179</v>
      </c>
      <c r="L39" s="300">
        <v>-2892</v>
      </c>
      <c r="M39" s="301">
        <v>-3335</v>
      </c>
      <c r="N39" s="302">
        <v>-13.3</v>
      </c>
      <c r="O39" s="293"/>
    </row>
    <row r="40" spans="1:16" ht="27" customHeight="1">
      <c r="A40" s="248"/>
      <c r="B40" s="244"/>
      <c r="C40" s="244"/>
      <c r="D40" s="244"/>
      <c r="E40" s="244"/>
      <c r="F40" s="244"/>
      <c r="G40" s="1160" t="s">
        <v>504</v>
      </c>
      <c r="H40" s="1161"/>
      <c r="I40" s="1161"/>
      <c r="J40" s="1162"/>
      <c r="K40" s="300">
        <v>-3038216</v>
      </c>
      <c r="L40" s="300">
        <v>-103137</v>
      </c>
      <c r="M40" s="301">
        <v>-59229</v>
      </c>
      <c r="N40" s="302">
        <v>74.099999999999994</v>
      </c>
      <c r="O40" s="293"/>
    </row>
    <row r="41" spans="1:16">
      <c r="A41" s="248"/>
      <c r="B41" s="244"/>
      <c r="C41" s="244"/>
      <c r="D41" s="244"/>
      <c r="E41" s="244"/>
      <c r="F41" s="244"/>
      <c r="G41" s="1166" t="s">
        <v>279</v>
      </c>
      <c r="H41" s="1167"/>
      <c r="I41" s="1167"/>
      <c r="J41" s="1168"/>
      <c r="K41" s="294">
        <v>-48363</v>
      </c>
      <c r="L41" s="300">
        <v>-1642</v>
      </c>
      <c r="M41" s="301">
        <v>23841</v>
      </c>
      <c r="N41" s="302">
        <v>-106.9</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55" t="s">
        <v>473</v>
      </c>
      <c r="J49" s="1157" t="s">
        <v>508</v>
      </c>
      <c r="K49" s="1158"/>
      <c r="L49" s="1158"/>
      <c r="M49" s="1158"/>
      <c r="N49" s="1159"/>
    </row>
    <row r="50" spans="1:14">
      <c r="A50" s="248"/>
      <c r="B50" s="244"/>
      <c r="C50" s="244"/>
      <c r="D50" s="244"/>
      <c r="E50" s="244"/>
      <c r="F50" s="244"/>
      <c r="G50" s="312"/>
      <c r="H50" s="313"/>
      <c r="I50" s="1156"/>
      <c r="J50" s="314" t="s">
        <v>509</v>
      </c>
      <c r="K50" s="315" t="s">
        <v>510</v>
      </c>
      <c r="L50" s="316" t="s">
        <v>511</v>
      </c>
      <c r="M50" s="317" t="s">
        <v>512</v>
      </c>
      <c r="N50" s="318" t="s">
        <v>513</v>
      </c>
    </row>
    <row r="51" spans="1:14">
      <c r="A51" s="248"/>
      <c r="B51" s="244"/>
      <c r="C51" s="244"/>
      <c r="D51" s="244"/>
      <c r="E51" s="244"/>
      <c r="F51" s="244"/>
      <c r="G51" s="310" t="s">
        <v>514</v>
      </c>
      <c r="H51" s="311"/>
      <c r="I51" s="319">
        <v>2787877</v>
      </c>
      <c r="J51" s="320">
        <v>89914</v>
      </c>
      <c r="K51" s="321">
        <v>-48.9</v>
      </c>
      <c r="L51" s="322">
        <v>67088</v>
      </c>
      <c r="M51" s="323">
        <v>-22.3</v>
      </c>
      <c r="N51" s="324">
        <v>-26.6</v>
      </c>
    </row>
    <row r="52" spans="1:14">
      <c r="A52" s="248"/>
      <c r="B52" s="244"/>
      <c r="C52" s="244"/>
      <c r="D52" s="244"/>
      <c r="E52" s="244"/>
      <c r="F52" s="244"/>
      <c r="G52" s="325"/>
      <c r="H52" s="326" t="s">
        <v>515</v>
      </c>
      <c r="I52" s="327">
        <v>1904754</v>
      </c>
      <c r="J52" s="328">
        <v>61432</v>
      </c>
      <c r="K52" s="329">
        <v>-0.7</v>
      </c>
      <c r="L52" s="330">
        <v>37146</v>
      </c>
      <c r="M52" s="331">
        <v>-9.9</v>
      </c>
      <c r="N52" s="332">
        <v>9.1999999999999993</v>
      </c>
    </row>
    <row r="53" spans="1:14">
      <c r="A53" s="248"/>
      <c r="B53" s="244"/>
      <c r="C53" s="244"/>
      <c r="D53" s="244"/>
      <c r="E53" s="244"/>
      <c r="F53" s="244"/>
      <c r="G53" s="310" t="s">
        <v>516</v>
      </c>
      <c r="H53" s="311"/>
      <c r="I53" s="319">
        <v>3651872</v>
      </c>
      <c r="J53" s="320">
        <v>118383</v>
      </c>
      <c r="K53" s="321">
        <v>31.7</v>
      </c>
      <c r="L53" s="322">
        <v>70489</v>
      </c>
      <c r="M53" s="323">
        <v>5.0999999999999996</v>
      </c>
      <c r="N53" s="324">
        <v>26.6</v>
      </c>
    </row>
    <row r="54" spans="1:14">
      <c r="A54" s="248"/>
      <c r="B54" s="244"/>
      <c r="C54" s="244"/>
      <c r="D54" s="244"/>
      <c r="E54" s="244"/>
      <c r="F54" s="244"/>
      <c r="G54" s="325"/>
      <c r="H54" s="326" t="s">
        <v>515</v>
      </c>
      <c r="I54" s="327">
        <v>1529649</v>
      </c>
      <c r="J54" s="328">
        <v>49587</v>
      </c>
      <c r="K54" s="329">
        <v>-19.3</v>
      </c>
      <c r="L54" s="330">
        <v>37817</v>
      </c>
      <c r="M54" s="331">
        <v>1.8</v>
      </c>
      <c r="N54" s="332">
        <v>-21.1</v>
      </c>
    </row>
    <row r="55" spans="1:14">
      <c r="A55" s="248"/>
      <c r="B55" s="244"/>
      <c r="C55" s="244"/>
      <c r="D55" s="244"/>
      <c r="E55" s="244"/>
      <c r="F55" s="244"/>
      <c r="G55" s="310" t="s">
        <v>517</v>
      </c>
      <c r="H55" s="311"/>
      <c r="I55" s="319">
        <v>2232057</v>
      </c>
      <c r="J55" s="320">
        <v>73139</v>
      </c>
      <c r="K55" s="321">
        <v>-38.200000000000003</v>
      </c>
      <c r="L55" s="322">
        <v>84389</v>
      </c>
      <c r="M55" s="323">
        <v>19.7</v>
      </c>
      <c r="N55" s="324">
        <v>-57.9</v>
      </c>
    </row>
    <row r="56" spans="1:14">
      <c r="A56" s="248"/>
      <c r="B56" s="244"/>
      <c r="C56" s="244"/>
      <c r="D56" s="244"/>
      <c r="E56" s="244"/>
      <c r="F56" s="244"/>
      <c r="G56" s="325"/>
      <c r="H56" s="326" t="s">
        <v>515</v>
      </c>
      <c r="I56" s="327">
        <v>1096300</v>
      </c>
      <c r="J56" s="328">
        <v>35923</v>
      </c>
      <c r="K56" s="329">
        <v>-27.6</v>
      </c>
      <c r="L56" s="330">
        <v>44339</v>
      </c>
      <c r="M56" s="331">
        <v>17.2</v>
      </c>
      <c r="N56" s="332">
        <v>-44.8</v>
      </c>
    </row>
    <row r="57" spans="1:14">
      <c r="A57" s="248"/>
      <c r="B57" s="244"/>
      <c r="C57" s="244"/>
      <c r="D57" s="244"/>
      <c r="E57" s="244"/>
      <c r="F57" s="244"/>
      <c r="G57" s="310" t="s">
        <v>518</v>
      </c>
      <c r="H57" s="311"/>
      <c r="I57" s="319">
        <v>4998640</v>
      </c>
      <c r="J57" s="320">
        <v>166944</v>
      </c>
      <c r="K57" s="321">
        <v>128.30000000000001</v>
      </c>
      <c r="L57" s="322">
        <v>83623</v>
      </c>
      <c r="M57" s="323">
        <v>-0.9</v>
      </c>
      <c r="N57" s="324">
        <v>129.19999999999999</v>
      </c>
    </row>
    <row r="58" spans="1:14">
      <c r="A58" s="248"/>
      <c r="B58" s="244"/>
      <c r="C58" s="244"/>
      <c r="D58" s="244"/>
      <c r="E58" s="244"/>
      <c r="F58" s="244"/>
      <c r="G58" s="325"/>
      <c r="H58" s="326" t="s">
        <v>515</v>
      </c>
      <c r="I58" s="327">
        <v>1299792</v>
      </c>
      <c r="J58" s="328">
        <v>43410</v>
      </c>
      <c r="K58" s="329">
        <v>20.8</v>
      </c>
      <c r="L58" s="330">
        <v>48787</v>
      </c>
      <c r="M58" s="331">
        <v>10</v>
      </c>
      <c r="N58" s="332">
        <v>10.8</v>
      </c>
    </row>
    <row r="59" spans="1:14">
      <c r="A59" s="248"/>
      <c r="B59" s="244"/>
      <c r="C59" s="244"/>
      <c r="D59" s="244"/>
      <c r="E59" s="244"/>
      <c r="F59" s="244"/>
      <c r="G59" s="310" t="s">
        <v>519</v>
      </c>
      <c r="H59" s="311"/>
      <c r="I59" s="319">
        <v>3007719</v>
      </c>
      <c r="J59" s="320">
        <v>102102</v>
      </c>
      <c r="K59" s="321">
        <v>-38.799999999999997</v>
      </c>
      <c r="L59" s="322">
        <v>87974</v>
      </c>
      <c r="M59" s="323">
        <v>5.2</v>
      </c>
      <c r="N59" s="324">
        <v>-44</v>
      </c>
    </row>
    <row r="60" spans="1:14">
      <c r="A60" s="248"/>
      <c r="B60" s="244"/>
      <c r="C60" s="244"/>
      <c r="D60" s="244"/>
      <c r="E60" s="244"/>
      <c r="F60" s="244"/>
      <c r="G60" s="325"/>
      <c r="H60" s="326" t="s">
        <v>515</v>
      </c>
      <c r="I60" s="333">
        <v>1730489</v>
      </c>
      <c r="J60" s="328">
        <v>58744</v>
      </c>
      <c r="K60" s="329">
        <v>35.299999999999997</v>
      </c>
      <c r="L60" s="330">
        <v>48183</v>
      </c>
      <c r="M60" s="331">
        <v>-1.2</v>
      </c>
      <c r="N60" s="332">
        <v>36.5</v>
      </c>
    </row>
    <row r="61" spans="1:14">
      <c r="A61" s="248"/>
      <c r="B61" s="244"/>
      <c r="C61" s="244"/>
      <c r="D61" s="244"/>
      <c r="E61" s="244"/>
      <c r="F61" s="244"/>
      <c r="G61" s="310" t="s">
        <v>520</v>
      </c>
      <c r="H61" s="334"/>
      <c r="I61" s="335">
        <v>3335633</v>
      </c>
      <c r="J61" s="336">
        <v>110096</v>
      </c>
      <c r="K61" s="337">
        <v>6.8</v>
      </c>
      <c r="L61" s="338">
        <v>78713</v>
      </c>
      <c r="M61" s="339">
        <v>1.4</v>
      </c>
      <c r="N61" s="324">
        <v>5.4</v>
      </c>
    </row>
    <row r="62" spans="1:14">
      <c r="A62" s="248"/>
      <c r="B62" s="244"/>
      <c r="C62" s="244"/>
      <c r="D62" s="244"/>
      <c r="E62" s="244"/>
      <c r="F62" s="244"/>
      <c r="G62" s="325"/>
      <c r="H62" s="326" t="s">
        <v>515</v>
      </c>
      <c r="I62" s="327">
        <v>1512197</v>
      </c>
      <c r="J62" s="328">
        <v>49819</v>
      </c>
      <c r="K62" s="329">
        <v>1.7</v>
      </c>
      <c r="L62" s="330">
        <v>43254</v>
      </c>
      <c r="M62" s="331">
        <v>3.6</v>
      </c>
      <c r="N62" s="332">
        <v>-1.9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tabColor rgb="FFFFC000"/>
    <pageSetUpPr fitToPage="1"/>
  </sheetPr>
  <dimension ref="A1:AH132"/>
  <sheetViews>
    <sheetView showGridLines="0" tabSelected="1" topLeftCell="A91"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tabColor rgb="FFFFC000"/>
    <pageSetUpPr fitToPage="1"/>
  </sheetPr>
  <dimension ref="A1:AH132"/>
  <sheetViews>
    <sheetView showGridLines="0" tabSelected="1" topLeftCell="A91"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tabColor rgb="FFFFC000"/>
    <pageSetUpPr fitToPage="1"/>
  </sheetPr>
  <dimension ref="B1:J53"/>
  <sheetViews>
    <sheetView showGridLines="0" tabSelected="1" topLeftCell="A28"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69" t="s">
        <v>3</v>
      </c>
      <c r="D47" s="1169"/>
      <c r="E47" s="1170"/>
      <c r="F47" s="11">
        <v>15.71</v>
      </c>
      <c r="G47" s="12">
        <v>15.88</v>
      </c>
      <c r="H47" s="12">
        <v>12.08</v>
      </c>
      <c r="I47" s="12">
        <v>12.05</v>
      </c>
      <c r="J47" s="13">
        <v>16.989999999999998</v>
      </c>
    </row>
    <row r="48" spans="2:10" ht="57.75" customHeight="1">
      <c r="B48" s="14"/>
      <c r="C48" s="1171" t="s">
        <v>4</v>
      </c>
      <c r="D48" s="1171"/>
      <c r="E48" s="1172"/>
      <c r="F48" s="15">
        <v>4.87</v>
      </c>
      <c r="G48" s="16">
        <v>4.29</v>
      </c>
      <c r="H48" s="16">
        <v>4.68</v>
      </c>
      <c r="I48" s="16">
        <v>5.63</v>
      </c>
      <c r="J48" s="17">
        <v>6.58</v>
      </c>
    </row>
    <row r="49" spans="2:10" ht="57.75" customHeight="1" thickBot="1">
      <c r="B49" s="18"/>
      <c r="C49" s="1173" t="s">
        <v>5</v>
      </c>
      <c r="D49" s="1173"/>
      <c r="E49" s="1174"/>
      <c r="F49" s="19">
        <v>17.920000000000002</v>
      </c>
      <c r="G49" s="20">
        <v>11.29</v>
      </c>
      <c r="H49" s="20">
        <v>13.53</v>
      </c>
      <c r="I49" s="20">
        <v>16.25</v>
      </c>
      <c r="J49" s="21">
        <v>6.24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2017-03-28T04:18:33Z</cp:lastPrinted>
  <dcterms:created xsi:type="dcterms:W3CDTF">2017-02-15T22:53:53Z</dcterms:created>
  <dcterms:modified xsi:type="dcterms:W3CDTF">2017-03-28T05:49:32Z</dcterms:modified>
  <cp:category/>
</cp:coreProperties>
</file>